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2" yWindow="672" windowWidth="20736" windowHeight="11760" tabRatio="325" firstSheet="2" activeTab="2"/>
  </bookViews>
  <sheets>
    <sheet name="program_wzór" sheetId="1" state="hidden" r:id="rId1"/>
    <sheet name="projekt program" sheetId="2" state="hidden" r:id="rId2"/>
    <sheet name="projekt harmonogram" sheetId="3" r:id="rId3"/>
    <sheet name="Moduły" sheetId="4" r:id="rId4"/>
    <sheet name="Arkusz1" sheetId="5" r:id="rId5"/>
  </sheets>
  <definedNames>
    <definedName name="_xlfn.IFERROR" hidden="1">#NAME?</definedName>
    <definedName name="_xlnm.Print_Area" localSheetId="0">'program_wzór'!$A$1:$AE$110</definedName>
    <definedName name="_xlnm.Print_Area" localSheetId="2">'projekt harmonogram'!$A$1:$Z$127</definedName>
    <definedName name="_xlnm.Print_Area" localSheetId="1">'projekt program'!$A$1:$I$103</definedName>
    <definedName name="_xlnm.Print_Titles" localSheetId="0">'program_wzór'!$3:$6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V10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F1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120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<sst xmlns="http://schemas.openxmlformats.org/spreadsheetml/2006/main" count="429" uniqueCount="214">
  <si>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</si>
  <si>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</si>
  <si>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</si>
  <si>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</si>
  <si>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</si>
  <si>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</si>
  <si>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</si>
  <si>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</si>
  <si>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</si>
  <si>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</si>
  <si>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</si>
  <si>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</si>
  <si>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</si>
  <si>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</si>
  <si>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</si>
  <si>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</si>
  <si>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</si>
  <si>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</si>
  <si>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</si>
  <si>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</si>
  <si>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</si>
  <si>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</si>
  <si>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</si>
  <si>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</si>
  <si>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</si>
  <si>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</si>
  <si>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</si>
  <si>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</si>
  <si>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</si>
  <si>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</si>
  <si>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</si>
  <si>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</si>
  <si>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</si>
  <si>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</si>
  <si>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</si>
  <si>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</si>
  <si>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</si>
  <si>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</si>
  <si>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</si>
  <si>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</si>
  <si>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</si>
  <si>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</si>
  <si>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</si>
  <si>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</si>
  <si>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</si>
  <si>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</si>
  <si>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</si>
  <si>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</si>
  <si>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</si>
  <si>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</si>
  <si>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</si>
  <si>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</si>
  <si>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</si>
  <si>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</si>
  <si>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</si>
  <si>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</si>
  <si>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</si>
  <si>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</si>
  <si>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</si>
  <si>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</si>
  <si>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</si>
  <si>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</si>
  <si>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 xml:space="preserve"> Załącznik nr 4
do Uchwały nr 2633
Senatu Uniwersytetu w Białymstoku
z dnia 22 stycznia 2020 r.</t>
    </r>
  </si>
  <si>
    <t>12) Dodany przez § 2 ust. 2 Uchwały, o której mowa w odnośniku 1.</t>
  </si>
  <si>
    <t>Język łaciński cz. 1</t>
  </si>
  <si>
    <t>Język łaciński cz. 2</t>
  </si>
  <si>
    <t>Vademecum studiów historycznych</t>
  </si>
  <si>
    <t>Pisanie akademickie</t>
  </si>
  <si>
    <t xml:space="preserve">                  Historia regionalna</t>
  </si>
  <si>
    <t>Zajęcia terenowe</t>
  </si>
  <si>
    <t>NPH cz. 1</t>
  </si>
  <si>
    <t>NPH cz. 2</t>
  </si>
  <si>
    <t xml:space="preserve">NPH XIX i XX w. cz. 1         </t>
  </si>
  <si>
    <t xml:space="preserve">NPH XIX i XX w. cz. 2         </t>
  </si>
  <si>
    <t>Nauki pomocnicze historii</t>
  </si>
  <si>
    <t>Wprowadzenie do specjalności historycznych</t>
  </si>
  <si>
    <t>Metody analizy przestrzennej</t>
  </si>
  <si>
    <t>350-HS1-1LAC1-22</t>
  </si>
  <si>
    <t>350-HS1-1LAC2-22</t>
  </si>
  <si>
    <t>350-HS1-1VSH-22</t>
  </si>
  <si>
    <t>350-HS1-1PIA-22</t>
  </si>
  <si>
    <t>350-HS1-3HRE-22</t>
  </si>
  <si>
    <t>350-HS1-2ZTR-22</t>
  </si>
  <si>
    <t>350-HS1-1NPHN1-22</t>
  </si>
  <si>
    <t>350-HS1-1NPHN2-22</t>
  </si>
  <si>
    <t>350-HS1-2NPH1-22</t>
  </si>
  <si>
    <t>350-HS1-2NPH2-22</t>
  </si>
  <si>
    <t>350-HS1-1NPH-22</t>
  </si>
  <si>
    <t>350-HS1-1WSH-22</t>
  </si>
  <si>
    <t>350-HS1-2MAP-22</t>
  </si>
  <si>
    <t>Historia starożytna</t>
  </si>
  <si>
    <t>Historia wczesnego chrześcijaństwa</t>
  </si>
  <si>
    <t>Prehistoria ziem polskich</t>
  </si>
  <si>
    <t>Historia średniowiecza</t>
  </si>
  <si>
    <t>Historia wczesnonowożytna (XVI-XVIII)</t>
  </si>
  <si>
    <t>Historia XIX w.</t>
  </si>
  <si>
    <t>Historia 1918-1945</t>
  </si>
  <si>
    <t>Historia po 1945 r.</t>
  </si>
  <si>
    <t>Praca roczna z wybranej epoki 1 (z historii starożytnej lub  średniowiecza)</t>
  </si>
  <si>
    <t>Praca roczna z wybranej epoki 2 (z historii wczesnonowożytnej lub XIX w.)</t>
  </si>
  <si>
    <t>350-HS1-1HST-22</t>
  </si>
  <si>
    <t>350-HS1-1HCW-22</t>
  </si>
  <si>
    <t>350-HS1-1PZP-22</t>
  </si>
  <si>
    <t>350-HS1-1HS-22</t>
  </si>
  <si>
    <t>350-HS1-2HWN-22</t>
  </si>
  <si>
    <t>350-HS1-2HDW-22</t>
  </si>
  <si>
    <t>350-HS1-3HIS-22</t>
  </si>
  <si>
    <t>350-HS1-3HPO-22</t>
  </si>
  <si>
    <t>350-HS1-1PRR/1PRS-22</t>
  </si>
  <si>
    <t>350-HS1-2PRN/2PRD-22</t>
  </si>
  <si>
    <t>Wychowanie fizyczne 1</t>
  </si>
  <si>
    <t>Wychowanie fizyczne 2</t>
  </si>
  <si>
    <t>Język obcy nowożytny cz.1</t>
  </si>
  <si>
    <t>Język obcy nowożytny cz.2</t>
  </si>
  <si>
    <t>Język obcy nowożytny cz.3</t>
  </si>
  <si>
    <t>Język obcy nowożytny cz.4</t>
  </si>
  <si>
    <t>Technologia informacyjna w warsztacie historyka</t>
  </si>
  <si>
    <t>Ochrona praw własności intelektualnej oraz bezpieczeństwo i higiena pracy</t>
  </si>
  <si>
    <t>1WFZ1</t>
  </si>
  <si>
    <t>1WFZ2</t>
  </si>
  <si>
    <t>1JAN1, 1FRA1, 1NIEM1 …</t>
  </si>
  <si>
    <t>1JAN2, 1FRA2, 1NIEM2 …</t>
  </si>
  <si>
    <t>2JAN3, 2FRA3, 2NIEM3 …</t>
  </si>
  <si>
    <t>2JAN4, 2FRA4, 2NIEM4 …</t>
  </si>
  <si>
    <t>350-HS1-1TIN-22</t>
  </si>
  <si>
    <t>350-HS1-3OPW/3BHP-22</t>
  </si>
  <si>
    <t>Grupa Zajęć_ 3  Przedmioty kształcenia  ogólnego</t>
  </si>
  <si>
    <t>Grupa Zajęć_ 2 Przedmioty kierunkowe</t>
  </si>
  <si>
    <t xml:space="preserve">Grupa Zajęć_ 4 Przedmioty fakultatywne </t>
  </si>
  <si>
    <t xml:space="preserve">Przedmiot fakultatywny 1 (z zakresu nauk społecznych) * </t>
  </si>
  <si>
    <t xml:space="preserve">Przedmiot fakultatywny  2 (z zakresu nauk społecznych) * </t>
  </si>
  <si>
    <t>Przedmiot fakultatywny 3 (w j.obcym)</t>
  </si>
  <si>
    <t>Przedmiot fakultatywny 4</t>
  </si>
  <si>
    <t>350-HS1-2PFK1-22</t>
  </si>
  <si>
    <t>350-HS1-2PFK2-22</t>
  </si>
  <si>
    <t>350-HS1-3PFK3-22</t>
  </si>
  <si>
    <t>Grupa Zajęć_ 5 Przedmioty dyplomowe</t>
  </si>
  <si>
    <t>Seminarium licencjackie cz. 1</t>
  </si>
  <si>
    <t>350-HS1-3SLI1-22</t>
  </si>
  <si>
    <t>Seminarium licencjackie cz. 2</t>
  </si>
  <si>
    <t>350-HS1-3SLI2-22</t>
  </si>
  <si>
    <t>Przedmiot 1 modułu 1</t>
  </si>
  <si>
    <t>Przedmiot 2 modułu 1</t>
  </si>
  <si>
    <t>Przedmiot 3 modułu 1</t>
  </si>
  <si>
    <t>Przedmiot 4 modułu 1</t>
  </si>
  <si>
    <t>Przedmiot 5 modułu 1</t>
  </si>
  <si>
    <t>Przedmiot 6 modułu 1</t>
  </si>
  <si>
    <t>Przedmiot 7 modułu 1</t>
  </si>
  <si>
    <t>Kierunek studiów: Historia</t>
  </si>
  <si>
    <t>Forma studiów: stacjonarne</t>
  </si>
  <si>
    <t>Poziom studiów: I stopnia</t>
  </si>
  <si>
    <t>Profil studiów: ogólnoakademicki</t>
  </si>
  <si>
    <t>Zaopiniowany na Radzie Wydziału Historii i Stosunków Międzynarodowych</t>
  </si>
  <si>
    <t>2</t>
  </si>
  <si>
    <t>1</t>
  </si>
  <si>
    <t>3</t>
  </si>
  <si>
    <t>4</t>
  </si>
  <si>
    <t>5</t>
  </si>
  <si>
    <t>6</t>
  </si>
  <si>
    <t>Obowiązuje od roku akademickiego: 2023/2024</t>
  </si>
  <si>
    <t>Harmonogram realizacji programu studiów obowiązującego od roku akademickiego 2023/2024</t>
  </si>
  <si>
    <t>Zaopiniowany na RW HiSM 24.11.2022 r.</t>
  </si>
  <si>
    <t>Teoria regionalizmów</t>
  </si>
  <si>
    <t>Wspólnoty na pograniczu</t>
  </si>
  <si>
    <t>Historia regionalna</t>
  </si>
  <si>
    <t>Historia małych ojczyzn</t>
  </si>
  <si>
    <t xml:space="preserve">Źródła do historii regionu </t>
  </si>
  <si>
    <t>Dziedzictwo historyczne w przestrzeni publicznej</t>
  </si>
  <si>
    <t xml:space="preserve">Wybrane problemy historii regionu </t>
  </si>
  <si>
    <r>
      <rPr>
        <sz val="8"/>
        <rFont val="Times New Roman"/>
        <family val="1"/>
      </rPr>
      <t>Liczba godzin zajęć</t>
    </r>
  </si>
  <si>
    <r>
      <rPr>
        <sz val="8"/>
        <rFont val="Times New Roman"/>
        <family val="1"/>
      </rPr>
      <t>1 sem.</t>
    </r>
  </si>
  <si>
    <r>
      <rPr>
        <sz val="8"/>
        <rFont val="Times New Roman"/>
        <family val="1"/>
      </rPr>
      <t>2 sem.</t>
    </r>
  </si>
  <si>
    <r>
      <rPr>
        <sz val="6"/>
        <rFont val="Times New Roman"/>
        <family val="1"/>
      </rPr>
      <t>L.P.</t>
    </r>
  </si>
  <si>
    <r>
      <rPr>
        <sz val="8"/>
        <rFont val="Times New Roman"/>
        <family val="1"/>
      </rPr>
      <t>NAZWA GRUPY ZAJĘĆ/ NAZWA ZAJĘĆ</t>
    </r>
  </si>
  <si>
    <r>
      <rPr>
        <sz val="8"/>
        <rFont val="Times New Roman"/>
        <family val="1"/>
      </rPr>
      <t>KOD ZAJĘĆ USOS</t>
    </r>
  </si>
  <si>
    <r>
      <rPr>
        <sz val="8"/>
        <rFont val="Times New Roman"/>
        <family val="1"/>
      </rPr>
      <t>punkty ECTS</t>
    </r>
  </si>
  <si>
    <r>
      <rPr>
        <sz val="8"/>
        <rFont val="Times New Roman"/>
        <family val="1"/>
      </rPr>
      <t>Egzamin po semestrze</t>
    </r>
  </si>
  <si>
    <r>
      <rPr>
        <sz val="8"/>
        <rFont val="Times New Roman"/>
        <family val="1"/>
      </rPr>
      <t>Zaliczenie po semestrze</t>
    </r>
  </si>
  <si>
    <r>
      <rPr>
        <sz val="8"/>
        <rFont val="Times New Roman"/>
        <family val="1"/>
      </rPr>
      <t>RAZEM</t>
    </r>
  </si>
  <si>
    <r>
      <rPr>
        <b/>
        <sz val="8"/>
        <rFont val="Times New Roman"/>
        <family val="1"/>
      </rPr>
      <t>W</t>
    </r>
    <r>
      <rPr>
        <sz val="8"/>
        <rFont val="Times New Roman"/>
        <family val="1"/>
      </rPr>
      <t>YKŁADY</t>
    </r>
  </si>
  <si>
    <r>
      <rPr>
        <b/>
        <sz val="8"/>
        <rFont val="Times New Roman"/>
        <family val="1"/>
      </rPr>
      <t>Ć</t>
    </r>
    <r>
      <rPr>
        <sz val="8"/>
        <rFont val="Times New Roman"/>
        <family val="1"/>
      </rPr>
      <t>WICZENIA</t>
    </r>
  </si>
  <si>
    <r>
      <rPr>
        <b/>
        <sz val="8"/>
        <rFont val="Times New Roman"/>
        <family val="1"/>
      </rPr>
      <t>K</t>
    </r>
    <r>
      <rPr>
        <sz val="8"/>
        <rFont val="Times New Roman"/>
        <family val="1"/>
      </rPr>
      <t>ONWERSATORIA</t>
    </r>
  </si>
  <si>
    <r>
      <rPr>
        <b/>
        <sz val="8"/>
        <rFont val="Times New Roman"/>
        <family val="1"/>
      </rPr>
      <t>L</t>
    </r>
    <r>
      <rPr>
        <sz val="8"/>
        <rFont val="Times New Roman"/>
        <family val="1"/>
      </rPr>
      <t>ABORATORIA</t>
    </r>
  </si>
  <si>
    <r>
      <rPr>
        <b/>
        <sz val="8"/>
        <rFont val="Times New Roman"/>
        <family val="1"/>
      </rPr>
      <t>LEK</t>
    </r>
    <r>
      <rPr>
        <sz val="8"/>
        <rFont val="Times New Roman"/>
        <family val="1"/>
      </rPr>
      <t>TORATY</t>
    </r>
  </si>
  <si>
    <r>
      <rPr>
        <b/>
        <sz val="8"/>
        <rFont val="Times New Roman"/>
        <family val="1"/>
      </rPr>
      <t>S</t>
    </r>
    <r>
      <rPr>
        <sz val="8"/>
        <rFont val="Times New Roman"/>
        <family val="1"/>
      </rPr>
      <t>EMINARIA/</t>
    </r>
    <r>
      <rPr>
        <b/>
        <sz val="8"/>
        <rFont val="Times New Roman"/>
        <family val="1"/>
      </rPr>
      <t>P</t>
    </r>
    <r>
      <rPr>
        <sz val="8"/>
        <rFont val="Times New Roman"/>
        <family val="1"/>
      </rPr>
      <t>ROSEMINARIA</t>
    </r>
  </si>
  <si>
    <r>
      <rPr>
        <b/>
        <sz val="8"/>
        <rFont val="Times New Roman"/>
        <family val="1"/>
      </rPr>
      <t>Z</t>
    </r>
    <r>
      <rPr>
        <sz val="8"/>
        <rFont val="Times New Roman"/>
        <family val="1"/>
      </rPr>
      <t xml:space="preserve">AJĘCIA </t>
    </r>
    <r>
      <rPr>
        <b/>
        <sz val="8"/>
        <rFont val="Times New Roman"/>
        <family val="1"/>
      </rPr>
      <t>T</t>
    </r>
    <r>
      <rPr>
        <sz val="8"/>
        <rFont val="Times New Roman"/>
        <family val="1"/>
      </rPr>
      <t>ERENOWE</t>
    </r>
  </si>
  <si>
    <r>
      <rPr>
        <sz val="8"/>
        <rFont val="Times New Roman"/>
        <family val="1"/>
      </rPr>
      <t>WYKŁADY</t>
    </r>
  </si>
  <si>
    <r>
      <rPr>
        <sz val="8"/>
        <rFont val="Times New Roman"/>
        <family val="1"/>
      </rPr>
      <t>Ć/K/L/LEK/SiP/ZT</t>
    </r>
  </si>
  <si>
    <r>
      <rPr>
        <sz val="10"/>
        <rFont val="Times New Roman"/>
        <family val="1"/>
      </rPr>
      <t>Źródłoznawstwo do końca XVIII w.</t>
    </r>
  </si>
  <si>
    <r>
      <rPr>
        <sz val="10"/>
        <rFont val="Times New Roman"/>
        <family val="1"/>
      </rPr>
      <t>Paleografia i neografia</t>
    </r>
  </si>
  <si>
    <r>
      <rPr>
        <sz val="10"/>
        <rFont val="Times New Roman"/>
        <family val="1"/>
      </rPr>
      <t>Edytorstwo historyczne</t>
    </r>
  </si>
  <si>
    <r>
      <rPr>
        <sz val="10"/>
        <rFont val="Times New Roman"/>
        <family val="1"/>
      </rPr>
      <t>Komputerowa analiza tekstu</t>
    </r>
  </si>
  <si>
    <r>
      <rPr>
        <sz val="10"/>
        <rFont val="Times New Roman"/>
        <family val="1"/>
      </rPr>
      <t>Analiza źródeł masowych</t>
    </r>
  </si>
  <si>
    <r>
      <rPr>
        <sz val="10"/>
        <rFont val="Arial"/>
        <family val="2"/>
      </rPr>
      <t>Razem</t>
    </r>
  </si>
  <si>
    <r>
      <rPr>
        <sz val="10"/>
        <rFont val="Times New Roman"/>
        <family val="1"/>
      </rPr>
      <t>Źródłoznawstwo historyczno-wojskowe</t>
    </r>
  </si>
  <si>
    <r>
      <rPr>
        <sz val="10"/>
        <rFont val="Times New Roman"/>
        <family val="1"/>
      </rPr>
      <t>Historia inżynierii wojskiej</t>
    </r>
  </si>
  <si>
    <r>
      <rPr>
        <sz val="10"/>
        <rFont val="Times New Roman"/>
        <family val="1"/>
      </rPr>
      <t>Historia techniki wojskowej</t>
    </r>
  </si>
  <si>
    <r>
      <rPr>
        <sz val="10"/>
        <rFont val="Times New Roman"/>
        <family val="1"/>
      </rPr>
      <t>Zajęcia terenowe z historii wojskowości</t>
    </r>
  </si>
  <si>
    <r>
      <rPr>
        <sz val="10"/>
        <rFont val="Times New Roman"/>
        <family val="1"/>
      </rPr>
      <t>Geografia i kartografia wojskowa</t>
    </r>
  </si>
  <si>
    <r>
      <rPr>
        <sz val="10"/>
        <rFont val="Times New Roman"/>
        <family val="1"/>
      </rPr>
      <t>Historiografia wojskowa</t>
    </r>
  </si>
  <si>
    <t>Historia propagandy wojennej</t>
  </si>
  <si>
    <t>Przedmiot 1 modułu 2</t>
  </si>
  <si>
    <t>Przedmiot 2 modułu 2</t>
  </si>
  <si>
    <t>Przedmiot 3 modułu 2</t>
  </si>
  <si>
    <t>Przedmiot 5 modułu 2</t>
  </si>
  <si>
    <t>Przedmiot 6 modułu 2</t>
  </si>
  <si>
    <t>Przedmiot 7 modułu 2</t>
  </si>
  <si>
    <t>Źródłoznawstwo  XIX-XXI w.</t>
  </si>
  <si>
    <t>zaopiniowany przez RW
zmiany zaopiniowane na RW HiSM 10.02.2022 r.</t>
  </si>
  <si>
    <t>Moduł regionalistyczny (do wyboru na 2 lub 3 roku)</t>
  </si>
  <si>
    <t>Moduł: historia wojskowości (do wyboru na 2 lub 3 roku)</t>
  </si>
  <si>
    <r>
      <t xml:space="preserve">Moduł </t>
    </r>
    <r>
      <rPr>
        <b/>
        <sz val="10"/>
        <rFont val="Times New Roman"/>
        <family val="1"/>
      </rPr>
      <t xml:space="preserve">źródłoznawczy </t>
    </r>
    <r>
      <rPr>
        <b/>
        <sz val="10"/>
        <rFont val="Times New Roman"/>
        <family val="1"/>
      </rPr>
      <t>(do wyboru na 2 lub 3 roku)</t>
    </r>
  </si>
  <si>
    <t>Jeden moduł do wyboru z trzech: źródłoznawczy, regionalistyczny i historia wojskowości do realizacji na 2 roku studiów</t>
  </si>
  <si>
    <t>Jeden moduł do wyboru z trzech: źródłoznawczy, regionalistyczny i historia wojskowości do realizacji na 3 roku studiów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</si>
</sst>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8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11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sz val="10"/>
      <color indexed="8"/>
      <name val="Arial ce"/>
      <family val="0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>
        <color indexed="63"/>
      </top>
      <bottom style="thin"/>
    </border>
    <border>
      <left/>
      <right style="thin">
        <color rgb="FF000000"/>
      </right>
      <top/>
      <bottom/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double">
        <color rgb="FF000000"/>
      </right>
      <top style="thin">
        <color rgb="FF000000"/>
      </top>
      <bottom style="thin"/>
    </border>
    <border>
      <left style="double"/>
      <right>
        <color indexed="63"/>
      </right>
      <top style="thin"/>
      <bottom style="double"/>
    </border>
    <border>
      <left style="double">
        <color rgb="FF000000"/>
      </left>
      <right style="double">
        <color rgb="FF000000"/>
      </right>
      <top style="double"/>
      <bottom style="thin"/>
    </border>
    <border>
      <left style="double">
        <color rgb="FF000000"/>
      </left>
      <right style="double">
        <color rgb="FF000000"/>
      </right>
      <top style="thin"/>
      <bottom style="thin"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71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49" fontId="72" fillId="33" borderId="0" xfId="0" applyNumberFormat="1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 horizontal="center" vertical="center"/>
      <protection/>
    </xf>
    <xf numFmtId="0" fontId="72" fillId="33" borderId="0" xfId="0" applyFont="1" applyFill="1" applyAlignment="1" applyProtection="1">
      <alignment vertical="center"/>
      <protection locked="0"/>
    </xf>
    <xf numFmtId="0" fontId="72" fillId="33" borderId="65" xfId="0" applyFont="1" applyFill="1" applyBorder="1" applyAlignment="1" applyProtection="1">
      <alignment vertical="center"/>
      <protection locked="0"/>
    </xf>
    <xf numFmtId="0" fontId="72" fillId="33" borderId="25" xfId="0" applyFont="1" applyFill="1" applyBorder="1" applyAlignment="1" applyProtection="1" quotePrefix="1">
      <alignment horizontal="center" vertical="center"/>
      <protection locked="0"/>
    </xf>
    <xf numFmtId="0" fontId="72" fillId="33" borderId="27" xfId="0" applyFont="1" applyFill="1" applyBorder="1" applyAlignment="1" applyProtection="1" quotePrefix="1">
      <alignment horizontal="center" vertical="center"/>
      <protection locked="0"/>
    </xf>
    <xf numFmtId="49" fontId="72" fillId="33" borderId="0" xfId="0" applyNumberFormat="1" applyFont="1" applyFill="1" applyAlignment="1" applyProtection="1">
      <alignment horizontal="center" vertical="center"/>
      <protection locked="0"/>
    </xf>
    <xf numFmtId="0" fontId="73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74" fillId="33" borderId="0" xfId="0" applyFont="1" applyFill="1" applyAlignment="1" applyProtection="1">
      <alignment vertical="center"/>
      <protection locked="0"/>
    </xf>
    <xf numFmtId="1" fontId="74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5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shrinkToFit="1"/>
      <protection locked="0"/>
    </xf>
    <xf numFmtId="0" fontId="74" fillId="33" borderId="0" xfId="0" applyFont="1" applyFill="1" applyBorder="1" applyAlignment="1" applyProtection="1">
      <alignment vertical="center"/>
      <protection locked="0"/>
    </xf>
    <xf numFmtId="0" fontId="76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vertical="center" wrapText="1"/>
      <protection locked="0"/>
    </xf>
    <xf numFmtId="49" fontId="16" fillId="33" borderId="0" xfId="0" applyNumberFormat="1" applyFont="1" applyFill="1" applyAlignment="1" applyProtection="1">
      <alignment vertical="center"/>
      <protection locked="0"/>
    </xf>
    <xf numFmtId="0" fontId="12" fillId="33" borderId="66" xfId="0" applyFont="1" applyFill="1" applyBorder="1" applyAlignment="1" applyProtection="1">
      <alignment horizontal="center" vertical="center" shrinkToFit="1"/>
      <protection locked="0"/>
    </xf>
    <xf numFmtId="0" fontId="11" fillId="33" borderId="67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 shrinkToFit="1"/>
      <protection locked="0"/>
    </xf>
    <xf numFmtId="0" fontId="12" fillId="33" borderId="68" xfId="0" applyFont="1" applyFill="1" applyBorder="1" applyAlignment="1" applyProtection="1">
      <alignment horizontal="center" vertical="center"/>
      <protection locked="0"/>
    </xf>
    <xf numFmtId="0" fontId="12" fillId="33" borderId="69" xfId="0" applyFont="1" applyFill="1" applyBorder="1" applyAlignment="1" applyProtection="1">
      <alignment horizontal="center" vertical="center"/>
      <protection locked="0"/>
    </xf>
    <xf numFmtId="0" fontId="12" fillId="33" borderId="70" xfId="0" applyFont="1" applyFill="1" applyBorder="1" applyAlignment="1" applyProtection="1" quotePrefix="1">
      <alignment horizontal="center" vertical="center"/>
      <protection locked="0"/>
    </xf>
    <xf numFmtId="49" fontId="12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>
      <alignment horizontal="left" vertical="top"/>
    </xf>
    <xf numFmtId="0" fontId="17" fillId="0" borderId="71" xfId="0" applyFont="1" applyFill="1" applyBorder="1" applyAlignment="1">
      <alignment horizontal="left" vertical="center" wrapText="1"/>
    </xf>
    <xf numFmtId="0" fontId="14" fillId="0" borderId="71" xfId="0" applyFont="1" applyFill="1" applyBorder="1" applyAlignment="1">
      <alignment horizontal="left" vertical="center" wrapText="1" indent="7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left" textRotation="90" wrapText="1"/>
    </xf>
    <xf numFmtId="0" fontId="0" fillId="0" borderId="72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0" fillId="0" borderId="71" xfId="0" applyFont="1" applyFill="1" applyBorder="1" applyAlignment="1">
      <alignment horizontal="left" vertical="top" wrapText="1"/>
    </xf>
    <xf numFmtId="0" fontId="0" fillId="0" borderId="71" xfId="0" applyFont="1" applyFill="1" applyBorder="1" applyAlignment="1">
      <alignment horizontal="left" wrapText="1"/>
    </xf>
    <xf numFmtId="0" fontId="0" fillId="0" borderId="73" xfId="0" applyFont="1" applyFill="1" applyBorder="1" applyAlignment="1">
      <alignment horizontal="left" wrapText="1"/>
    </xf>
    <xf numFmtId="0" fontId="0" fillId="0" borderId="74" xfId="0" applyFont="1" applyFill="1" applyBorder="1" applyAlignment="1">
      <alignment horizontal="left" wrapText="1"/>
    </xf>
    <xf numFmtId="0" fontId="20" fillId="0" borderId="75" xfId="0" applyFont="1" applyFill="1" applyBorder="1" applyAlignment="1">
      <alignment vertical="top" wrapText="1"/>
    </xf>
    <xf numFmtId="0" fontId="0" fillId="0" borderId="76" xfId="0" applyFont="1" applyFill="1" applyBorder="1" applyAlignment="1">
      <alignment horizontal="left" wrapText="1"/>
    </xf>
    <xf numFmtId="0" fontId="20" fillId="0" borderId="73" xfId="0" applyFont="1" applyFill="1" applyBorder="1" applyAlignment="1">
      <alignment horizontal="left" vertical="top" wrapText="1"/>
    </xf>
    <xf numFmtId="0" fontId="0" fillId="0" borderId="73" xfId="0" applyFont="1" applyFill="1" applyBorder="1" applyAlignment="1">
      <alignment horizontal="center" wrapText="1"/>
    </xf>
    <xf numFmtId="0" fontId="0" fillId="0" borderId="7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77" xfId="0" applyFont="1" applyFill="1" applyBorder="1" applyAlignment="1">
      <alignment horizontal="left" wrapText="1"/>
    </xf>
    <xf numFmtId="0" fontId="11" fillId="33" borderId="0" xfId="0" applyFont="1" applyFill="1" applyAlignment="1" applyProtection="1">
      <alignment vertical="center"/>
      <protection locked="0"/>
    </xf>
    <xf numFmtId="0" fontId="0" fillId="0" borderId="78" xfId="0" applyFont="1" applyFill="1" applyBorder="1" applyAlignment="1">
      <alignment horizontal="left" wrapText="1"/>
    </xf>
    <xf numFmtId="0" fontId="19" fillId="0" borderId="79" xfId="0" applyFont="1" applyFill="1" applyBorder="1" applyAlignment="1">
      <alignment horizontal="left" vertical="top" wrapText="1"/>
    </xf>
    <xf numFmtId="0" fontId="72" fillId="0" borderId="15" xfId="0" applyFont="1" applyFill="1" applyBorder="1" applyAlignment="1" applyProtection="1">
      <alignment horizontal="justify" vertical="center" wrapText="1"/>
      <protection locked="0"/>
    </xf>
    <xf numFmtId="0" fontId="72" fillId="0" borderId="15" xfId="0" applyFont="1" applyFill="1" applyBorder="1" applyAlignment="1" applyProtection="1">
      <alignment horizontal="justify" vertical="center"/>
      <protection locked="0"/>
    </xf>
    <xf numFmtId="0" fontId="72" fillId="0" borderId="15" xfId="0" applyFont="1" applyFill="1" applyBorder="1" applyAlignment="1">
      <alignment horizontal="justify" vertical="center" wrapText="1"/>
    </xf>
    <xf numFmtId="0" fontId="72" fillId="0" borderId="15" xfId="0" applyFont="1" applyFill="1" applyBorder="1" applyAlignment="1" applyProtection="1">
      <alignment horizontal="center" vertical="center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1" fontId="72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72" fillId="0" borderId="15" xfId="0" applyFont="1" applyFill="1" applyBorder="1" applyAlignment="1" applyProtection="1">
      <alignment horizontal="center" vertical="center" wrapText="1"/>
      <protection locked="0"/>
    </xf>
    <xf numFmtId="0" fontId="72" fillId="0" borderId="80" xfId="0" applyFont="1" applyFill="1" applyBorder="1" applyAlignment="1" applyProtection="1">
      <alignment horizontal="justify" vertical="center" wrapText="1"/>
      <protection locked="0"/>
    </xf>
    <xf numFmtId="0" fontId="72" fillId="0" borderId="64" xfId="0" applyFont="1" applyFill="1" applyBorder="1" applyAlignment="1" applyProtection="1">
      <alignment horizontal="justify" vertical="center" wrapText="1"/>
      <protection locked="0"/>
    </xf>
    <xf numFmtId="0" fontId="72" fillId="0" borderId="81" xfId="0" applyFont="1" applyFill="1" applyBorder="1" applyAlignment="1" applyProtection="1">
      <alignment horizontal="justify" vertical="center" wrapText="1"/>
      <protection locked="0"/>
    </xf>
    <xf numFmtId="0" fontId="72" fillId="0" borderId="69" xfId="0" applyFont="1" applyFill="1" applyBorder="1" applyAlignment="1" applyProtection="1">
      <alignment horizontal="justify" vertical="center" wrapText="1"/>
      <protection locked="0"/>
    </xf>
    <xf numFmtId="0" fontId="72" fillId="0" borderId="16" xfId="0" applyFont="1" applyFill="1" applyBorder="1" applyAlignment="1" applyProtection="1">
      <alignment horizontal="justify" vertical="center" wrapText="1"/>
      <protection locked="0"/>
    </xf>
    <xf numFmtId="0" fontId="72" fillId="0" borderId="68" xfId="0" applyFont="1" applyFill="1" applyBorder="1" applyAlignment="1" applyProtection="1">
      <alignment horizontal="justify" vertical="center" wrapText="1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82" xfId="0" applyFont="1" applyFill="1" applyBorder="1" applyAlignment="1" applyProtection="1">
      <alignment horizontal="left" vertical="center"/>
      <protection locked="0"/>
    </xf>
    <xf numFmtId="0" fontId="11" fillId="33" borderId="83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82" xfId="0" applyFont="1" applyFill="1" applyBorder="1" applyAlignment="1" applyProtection="1">
      <alignment horizontal="center" vertical="center"/>
      <protection locked="0"/>
    </xf>
    <xf numFmtId="0" fontId="11" fillId="33" borderId="83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82" xfId="0" applyFont="1" applyFill="1" applyBorder="1" applyAlignment="1" applyProtection="1">
      <alignment horizontal="left" vertical="center" shrinkToFit="1"/>
      <protection locked="0"/>
    </xf>
    <xf numFmtId="0" fontId="72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77" fillId="33" borderId="0" xfId="0" applyFont="1" applyFill="1" applyAlignment="1">
      <alignment horizontal="left" vertical="center"/>
    </xf>
    <xf numFmtId="0" fontId="12" fillId="33" borderId="84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85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86" xfId="0" applyFont="1" applyFill="1" applyBorder="1" applyAlignment="1" applyProtection="1">
      <alignment horizontal="center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 horizontal="right" vertical="center"/>
      <protection locked="0"/>
    </xf>
    <xf numFmtId="0" fontId="73" fillId="33" borderId="87" xfId="0" applyFont="1" applyFill="1" applyBorder="1" applyAlignment="1" applyProtection="1">
      <alignment horizontal="right" vertical="center"/>
      <protection locked="0"/>
    </xf>
    <xf numFmtId="0" fontId="11" fillId="33" borderId="8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78" fillId="0" borderId="84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85" xfId="0" applyFont="1" applyBorder="1" applyAlignment="1">
      <alignment horizontal="center" vertical="center" wrapText="1"/>
    </xf>
    <xf numFmtId="0" fontId="78" fillId="0" borderId="83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87" xfId="0" applyFont="1" applyBorder="1" applyAlignment="1">
      <alignment horizontal="center" vertical="center" wrapText="1"/>
    </xf>
    <xf numFmtId="0" fontId="12" fillId="33" borderId="82" xfId="0" applyFont="1" applyFill="1" applyBorder="1" applyAlignment="1">
      <alignment vertical="center"/>
    </xf>
    <xf numFmtId="0" fontId="11" fillId="33" borderId="84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85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86" xfId="0" applyFont="1" applyFill="1" applyBorder="1" applyAlignment="1" applyProtection="1">
      <alignment horizontal="left" vertical="center" shrinkToFit="1"/>
      <protection locked="0"/>
    </xf>
    <xf numFmtId="0" fontId="11" fillId="33" borderId="87" xfId="0" applyFont="1" applyFill="1" applyBorder="1" applyAlignment="1" applyProtection="1">
      <alignment horizontal="left" vertical="center" shrinkToFit="1"/>
      <protection locked="0"/>
    </xf>
    <xf numFmtId="0" fontId="72" fillId="0" borderId="15" xfId="0" applyFont="1" applyFill="1" applyBorder="1" applyAlignment="1" applyProtection="1">
      <alignment horizontal="left" vertical="center" wrapText="1"/>
      <protection locked="0"/>
    </xf>
    <xf numFmtId="0" fontId="72" fillId="0" borderId="15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37" xfId="0" applyFont="1" applyFill="1" applyBorder="1" applyAlignment="1" applyProtection="1">
      <alignment horizontal="left" vertical="center"/>
      <protection locked="0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top" wrapText="1"/>
    </xf>
    <xf numFmtId="0" fontId="14" fillId="0" borderId="88" xfId="0" applyFont="1" applyFill="1" applyBorder="1" applyAlignment="1">
      <alignment horizontal="left" vertical="top" wrapText="1" indent="4"/>
    </xf>
    <xf numFmtId="0" fontId="14" fillId="0" borderId="89" xfId="0" applyFont="1" applyFill="1" applyBorder="1" applyAlignment="1">
      <alignment horizontal="left" vertical="top" wrapText="1" indent="4"/>
    </xf>
    <xf numFmtId="0" fontId="14" fillId="0" borderId="90" xfId="0" applyFont="1" applyFill="1" applyBorder="1" applyAlignment="1">
      <alignment horizontal="left" vertical="top" wrapText="1" indent="4"/>
    </xf>
    <xf numFmtId="0" fontId="14" fillId="0" borderId="91" xfId="0" applyFont="1" applyFill="1" applyBorder="1" applyAlignment="1">
      <alignment horizontal="left" vertical="top" wrapText="1" indent="4"/>
    </xf>
    <xf numFmtId="0" fontId="14" fillId="0" borderId="92" xfId="0" applyFont="1" applyFill="1" applyBorder="1" applyAlignment="1">
      <alignment horizontal="left" vertical="top" wrapText="1" indent="4"/>
    </xf>
    <xf numFmtId="0" fontId="14" fillId="0" borderId="93" xfId="0" applyFont="1" applyFill="1" applyBorder="1" applyAlignment="1">
      <alignment horizontal="left" vertical="top" wrapText="1" indent="4"/>
    </xf>
    <xf numFmtId="0" fontId="14" fillId="0" borderId="78" xfId="0" applyFont="1" applyFill="1" applyBorder="1" applyAlignment="1">
      <alignment horizontal="center" vertical="top" wrapText="1"/>
    </xf>
    <xf numFmtId="0" fontId="14" fillId="0" borderId="94" xfId="0" applyFont="1" applyFill="1" applyBorder="1" applyAlignment="1">
      <alignment horizontal="center" vertical="top" wrapText="1"/>
    </xf>
    <xf numFmtId="0" fontId="14" fillId="0" borderId="95" xfId="0" applyFont="1" applyFill="1" applyBorder="1" applyAlignment="1">
      <alignment horizontal="center" vertical="top" wrapText="1"/>
    </xf>
    <xf numFmtId="0" fontId="14" fillId="0" borderId="78" xfId="0" applyFont="1" applyFill="1" applyBorder="1" applyAlignment="1">
      <alignment horizontal="left" vertical="top" wrapText="1" indent="1"/>
    </xf>
    <xf numFmtId="0" fontId="14" fillId="0" borderId="95" xfId="0" applyFont="1" applyFill="1" applyBorder="1" applyAlignment="1">
      <alignment horizontal="left" vertical="top" wrapText="1" indent="1"/>
    </xf>
    <xf numFmtId="0" fontId="19" fillId="0" borderId="7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78" xfId="0" applyFont="1" applyFill="1" applyBorder="1" applyAlignment="1">
      <alignment horizontal="left" vertical="top" wrapText="1"/>
    </xf>
    <xf numFmtId="0" fontId="21" fillId="0" borderId="94" xfId="0" applyFont="1" applyFill="1" applyBorder="1" applyAlignment="1">
      <alignment horizontal="left" vertical="top" wrapText="1"/>
    </xf>
    <xf numFmtId="0" fontId="21" fillId="0" borderId="95" xfId="0" applyFont="1" applyFill="1" applyBorder="1" applyAlignment="1">
      <alignment horizontal="left" vertical="top" wrapText="1"/>
    </xf>
    <xf numFmtId="0" fontId="0" fillId="0" borderId="78" xfId="0" applyFont="1" applyFill="1" applyBorder="1" applyAlignment="1">
      <alignment horizontal="left" wrapText="1"/>
    </xf>
    <xf numFmtId="0" fontId="0" fillId="0" borderId="95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 vertical="top" wrapText="1" indent="1"/>
    </xf>
    <xf numFmtId="0" fontId="21" fillId="0" borderId="96" xfId="0" applyFont="1" applyFill="1" applyBorder="1" applyAlignment="1">
      <alignment horizontal="left" vertical="top" wrapText="1"/>
    </xf>
    <xf numFmtId="0" fontId="21" fillId="0" borderId="97" xfId="0" applyFont="1" applyFill="1" applyBorder="1" applyAlignment="1">
      <alignment horizontal="left" vertical="top" wrapText="1"/>
    </xf>
    <xf numFmtId="0" fontId="19" fillId="0" borderId="7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98" xfId="0" applyFont="1" applyFill="1" applyBorder="1" applyAlignment="1">
      <alignment horizontal="center" vertical="top" wrapText="1"/>
    </xf>
    <xf numFmtId="0" fontId="0" fillId="0" borderId="92" xfId="0" applyFont="1" applyFill="1" applyBorder="1" applyAlignment="1">
      <alignment horizontal="center" vertical="top" wrapText="1"/>
    </xf>
    <xf numFmtId="0" fontId="0" fillId="0" borderId="93" xfId="0" applyFont="1" applyFill="1" applyBorder="1" applyAlignment="1">
      <alignment horizontal="center" vertical="top" wrapText="1"/>
    </xf>
    <xf numFmtId="0" fontId="0" fillId="0" borderId="71" xfId="0" applyFont="1" applyFill="1" applyBorder="1" applyAlignment="1">
      <alignment horizontal="left" textRotation="90" wrapText="1"/>
    </xf>
    <xf numFmtId="1" fontId="14" fillId="0" borderId="71" xfId="0" applyNumberFormat="1" applyFont="1" applyFill="1" applyBorder="1" applyAlignment="1">
      <alignment horizontal="left" vertical="top" shrinkToFit="1"/>
    </xf>
    <xf numFmtId="1" fontId="14" fillId="0" borderId="71" xfId="0" applyNumberFormat="1" applyFont="1" applyFill="1" applyBorder="1" applyAlignment="1">
      <alignment horizontal="center" vertical="top" shrinkToFit="1"/>
    </xf>
    <xf numFmtId="1" fontId="14" fillId="0" borderId="71" xfId="0" applyNumberFormat="1" applyFont="1" applyFill="1" applyBorder="1" applyAlignment="1">
      <alignment horizontal="right" vertical="top" indent="3" shrinkToFit="1"/>
    </xf>
    <xf numFmtId="1" fontId="14" fillId="0" borderId="71" xfId="0" applyNumberFormat="1" applyFont="1" applyFill="1" applyBorder="1" applyAlignment="1">
      <alignment horizontal="right" vertical="top" shrinkToFit="1"/>
    </xf>
    <xf numFmtId="1" fontId="20" fillId="0" borderId="71" xfId="0" applyNumberFormat="1" applyFont="1" applyFill="1" applyBorder="1" applyAlignment="1">
      <alignment horizontal="left" vertical="top" shrinkToFit="1"/>
    </xf>
    <xf numFmtId="1" fontId="21" fillId="0" borderId="71" xfId="0" applyNumberFormat="1" applyFont="1" applyFill="1" applyBorder="1" applyAlignment="1">
      <alignment horizontal="right" vertical="top" shrinkToFit="1"/>
    </xf>
    <xf numFmtId="1" fontId="19" fillId="0" borderId="71" xfId="0" applyNumberFormat="1" applyFont="1" applyFill="1" applyBorder="1" applyAlignment="1">
      <alignment horizontal="center" vertical="top" shrinkToFit="1"/>
    </xf>
    <xf numFmtId="1" fontId="20" fillId="0" borderId="71" xfId="0" applyNumberFormat="1" applyFont="1" applyFill="1" applyBorder="1" applyAlignment="1">
      <alignment horizontal="center" vertical="top" shrinkToFit="1"/>
    </xf>
    <xf numFmtId="0" fontId="19" fillId="0" borderId="16" xfId="0" applyFont="1" applyFill="1" applyBorder="1" applyAlignment="1">
      <alignment horizontal="left" vertical="top" wrapText="1" indent="1"/>
    </xf>
    <xf numFmtId="1" fontId="20" fillId="0" borderId="77" xfId="0" applyNumberFormat="1" applyFont="1" applyFill="1" applyBorder="1" applyAlignment="1">
      <alignment horizontal="center" vertical="top" shrinkToFit="1"/>
    </xf>
    <xf numFmtId="0" fontId="20" fillId="33" borderId="28" xfId="0" applyFont="1" applyFill="1" applyBorder="1" applyAlignment="1" applyProtection="1">
      <alignment horizontal="left" vertical="center" shrinkToFit="1"/>
      <protection locked="0"/>
    </xf>
    <xf numFmtId="1" fontId="21" fillId="0" borderId="77" xfId="0" applyNumberFormat="1" applyFont="1" applyFill="1" applyBorder="1" applyAlignment="1">
      <alignment horizontal="right" vertical="top" shrinkToFit="1"/>
    </xf>
    <xf numFmtId="1" fontId="19" fillId="0" borderId="77" xfId="0" applyNumberFormat="1" applyFont="1" applyFill="1" applyBorder="1" applyAlignment="1">
      <alignment horizontal="right" vertical="top" shrinkToFit="1"/>
    </xf>
    <xf numFmtId="0" fontId="20" fillId="33" borderId="13" xfId="0" applyFont="1" applyFill="1" applyBorder="1" applyAlignment="1" applyProtection="1">
      <alignment horizontal="left" vertical="center" shrinkToFit="1"/>
      <protection locked="0"/>
    </xf>
    <xf numFmtId="1" fontId="19" fillId="0" borderId="71" xfId="0" applyNumberFormat="1" applyFont="1" applyFill="1" applyBorder="1" applyAlignment="1">
      <alignment horizontal="right" vertical="top" shrinkToFit="1"/>
    </xf>
    <xf numFmtId="0" fontId="20" fillId="33" borderId="0" xfId="0" applyFont="1" applyFill="1" applyAlignment="1" applyProtection="1">
      <alignment horizontal="left" vertical="center"/>
      <protection locked="0"/>
    </xf>
    <xf numFmtId="1" fontId="20" fillId="0" borderId="73" xfId="0" applyNumberFormat="1" applyFont="1" applyFill="1" applyBorder="1" applyAlignment="1">
      <alignment horizontal="center" vertical="top" shrinkToFit="1"/>
    </xf>
    <xf numFmtId="1" fontId="20" fillId="0" borderId="99" xfId="0" applyNumberFormat="1" applyFont="1" applyFill="1" applyBorder="1" applyAlignment="1">
      <alignment horizontal="center" vertical="top" shrinkToFit="1"/>
    </xf>
    <xf numFmtId="1" fontId="21" fillId="0" borderId="95" xfId="0" applyNumberFormat="1" applyFont="1" applyFill="1" applyBorder="1" applyAlignment="1">
      <alignment horizontal="right" vertical="top" shrinkToFit="1"/>
    </xf>
    <xf numFmtId="1" fontId="20" fillId="0" borderId="100" xfId="0" applyNumberFormat="1" applyFont="1" applyFill="1" applyBorder="1" applyAlignment="1">
      <alignment horizontal="center" vertical="top" shrinkToFit="1"/>
    </xf>
    <xf numFmtId="1" fontId="20" fillId="0" borderId="73" xfId="0" applyNumberFormat="1" applyFont="1" applyFill="1" applyBorder="1" applyAlignment="1">
      <alignment horizontal="left" vertical="top" shrinkToFit="1"/>
    </xf>
    <xf numFmtId="1" fontId="21" fillId="0" borderId="73" xfId="0" applyNumberFormat="1" applyFont="1" applyFill="1" applyBorder="1" applyAlignment="1">
      <alignment horizontal="center" vertical="top" shrinkToFit="1"/>
    </xf>
    <xf numFmtId="1" fontId="21" fillId="0" borderId="71" xfId="0" applyNumberFormat="1" applyFont="1" applyFill="1" applyBorder="1" applyAlignment="1">
      <alignment horizontal="center" vertical="top" shrinkToFit="1"/>
    </xf>
    <xf numFmtId="1" fontId="19" fillId="0" borderId="95" xfId="0" applyNumberFormat="1" applyFont="1" applyFill="1" applyBorder="1" applyAlignment="1">
      <alignment horizontal="center" vertical="top" shrinkToFit="1"/>
    </xf>
    <xf numFmtId="49" fontId="50" fillId="33" borderId="101" xfId="52" applyNumberFormat="1" applyFont="1" applyFill="1" applyBorder="1" applyAlignment="1">
      <alignment horizontal="center" vertical="center"/>
      <protection/>
    </xf>
    <xf numFmtId="49" fontId="50" fillId="33" borderId="102" xfId="52" applyNumberFormat="1" applyFont="1" applyFill="1" applyBorder="1" applyAlignment="1">
      <alignment horizontal="center" vertical="center"/>
      <protection/>
    </xf>
    <xf numFmtId="49" fontId="50" fillId="33" borderId="103" xfId="52" applyNumberFormat="1" applyFont="1" applyFill="1" applyBorder="1" applyAlignment="1">
      <alignment horizontal="center" vertical="center"/>
      <protection/>
    </xf>
    <xf numFmtId="49" fontId="50" fillId="33" borderId="104" xfId="52" applyNumberFormat="1" applyFont="1" applyFill="1" applyBorder="1" applyAlignment="1">
      <alignment horizontal="center" vertical="center"/>
      <protection/>
    </xf>
    <xf numFmtId="49" fontId="50" fillId="33" borderId="105" xfId="52" applyNumberFormat="1" applyFont="1" applyFill="1" applyBorder="1" applyAlignment="1">
      <alignment horizontal="center" vertical="center"/>
      <protection/>
    </xf>
    <xf numFmtId="49" fontId="50" fillId="33" borderId="92" xfId="0" applyNumberFormat="1" applyFont="1" applyFill="1" applyBorder="1" applyAlignment="1">
      <alignment horizontal="center" vertical="center"/>
    </xf>
    <xf numFmtId="49" fontId="12" fillId="33" borderId="102" xfId="52" applyNumberFormat="1" applyFont="1" applyFill="1" applyBorder="1" applyAlignment="1">
      <alignment horizontal="center" vertical="center"/>
      <protection/>
    </xf>
    <xf numFmtId="49" fontId="12" fillId="33" borderId="106" xfId="52" applyNumberFormat="1" applyFont="1" applyFill="1" applyBorder="1" applyAlignment="1">
      <alignment horizontal="center" vertical="center"/>
      <protection/>
    </xf>
    <xf numFmtId="49" fontId="12" fillId="33" borderId="107" xfId="52" applyNumberFormat="1" applyFont="1" applyFill="1" applyBorder="1" applyAlignment="1">
      <alignment horizontal="center" vertical="center"/>
      <protection/>
    </xf>
    <xf numFmtId="49" fontId="12" fillId="33" borderId="108" xfId="52" applyNumberFormat="1" applyFont="1" applyFill="1" applyBorder="1" applyAlignment="1">
      <alignment horizontal="center" vertical="center"/>
      <protection/>
    </xf>
    <xf numFmtId="49" fontId="12" fillId="33" borderId="106" xfId="52" applyNumberFormat="1" applyFont="1" applyFill="1" applyBorder="1" applyAlignment="1">
      <alignment horizontal="center" vertical="center"/>
      <protection/>
    </xf>
    <xf numFmtId="49" fontId="12" fillId="33" borderId="107" xfId="52" applyNumberFormat="1" applyFont="1" applyFill="1" applyBorder="1" applyAlignment="1">
      <alignment horizontal="center" vertical="center"/>
      <protection/>
    </xf>
    <xf numFmtId="49" fontId="12" fillId="33" borderId="108" xfId="52" applyNumberFormat="1" applyFont="1" applyFill="1" applyBorder="1" applyAlignment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1" fontId="12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 applyProtection="1">
      <alignment horizontal="right" vertical="center"/>
      <protection locked="0"/>
    </xf>
    <xf numFmtId="0" fontId="11" fillId="33" borderId="87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 quotePrefix="1">
      <alignment horizontal="center" vertical="center"/>
      <protection locked="0"/>
    </xf>
    <xf numFmtId="0" fontId="12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0" xfId="0" applyNumberFormat="1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11.50390625" defaultRowHeight="12.75"/>
  <cols>
    <col min="1" max="1" width="6.625" style="1" customWidth="1"/>
    <col min="2" max="2" width="37.375" style="2" customWidth="1"/>
    <col min="3" max="3" width="12.50390625" style="3" customWidth="1"/>
    <col min="4" max="27" width="3.625" style="2" customWidth="1"/>
    <col min="28" max="29" width="11.50390625" style="2" customWidth="1"/>
    <col min="30" max="30" width="13.00390625" style="2" customWidth="1"/>
    <col min="31" max="31" width="6.00390625" style="2" customWidth="1"/>
    <col min="32" max="16384" width="11.50390625" style="2" customWidth="1"/>
  </cols>
  <sheetData>
    <row r="1" spans="1:9" ht="15.75">
      <c r="A1" s="239" t="s">
        <v>42</v>
      </c>
      <c r="B1" s="240"/>
      <c r="C1" s="240"/>
      <c r="D1" s="240"/>
      <c r="E1" s="240"/>
      <c r="F1" s="240"/>
      <c r="G1" s="240"/>
      <c r="H1" s="240"/>
      <c r="I1" s="240"/>
    </row>
    <row r="2" spans="1:27" ht="19.5" customHeight="1" thickBot="1">
      <c r="A2" s="252" t="s">
        <v>20</v>
      </c>
      <c r="B2" s="253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241" t="s">
        <v>3</v>
      </c>
      <c r="H3" s="242"/>
      <c r="I3" s="242"/>
      <c r="J3" s="242"/>
      <c r="K3" s="242"/>
      <c r="L3" s="242"/>
      <c r="M3" s="242"/>
      <c r="N3" s="243"/>
      <c r="O3" s="247" t="s">
        <v>0</v>
      </c>
      <c r="P3" s="248"/>
      <c r="Q3" s="248"/>
      <c r="R3" s="248"/>
      <c r="S3" s="247" t="s">
        <v>1</v>
      </c>
      <c r="T3" s="248"/>
      <c r="U3" s="248"/>
      <c r="V3" s="248"/>
      <c r="W3" s="247" t="s">
        <v>2</v>
      </c>
      <c r="X3" s="248"/>
      <c r="Y3" s="248"/>
      <c r="Z3" s="248"/>
      <c r="AA3" s="254" t="s">
        <v>55</v>
      </c>
      <c r="AB3" s="255"/>
      <c r="AC3" s="255"/>
      <c r="AD3" s="255"/>
      <c r="AE3" s="256"/>
    </row>
    <row r="4" spans="6:31" ht="16.5" customHeight="1" thickBot="1" thickTop="1">
      <c r="F4" s="4"/>
      <c r="G4" s="244"/>
      <c r="H4" s="245"/>
      <c r="I4" s="245"/>
      <c r="J4" s="245"/>
      <c r="K4" s="245"/>
      <c r="L4" s="245"/>
      <c r="M4" s="245"/>
      <c r="N4" s="246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47" t="s">
        <v>9</v>
      </c>
      <c r="Z4" s="260"/>
      <c r="AA4" s="257"/>
      <c r="AB4" s="258"/>
      <c r="AC4" s="258"/>
      <c r="AD4" s="258"/>
      <c r="AE4" s="259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35" t="s">
        <v>28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7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214" t="s">
        <v>11</v>
      </c>
      <c r="B13" s="215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35" t="s">
        <v>29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7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214" t="s">
        <v>11</v>
      </c>
      <c r="B20" s="215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261" t="s">
        <v>30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3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214" t="s">
        <v>11</v>
      </c>
      <c r="B27" s="215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35" t="s">
        <v>31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7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251" t="s">
        <v>11</v>
      </c>
      <c r="B34" s="228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35" t="s">
        <v>32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7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227" t="s">
        <v>11</v>
      </c>
      <c r="B41" s="228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35" t="s">
        <v>33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7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214" t="s">
        <v>11</v>
      </c>
      <c r="B48" s="215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231" t="s">
        <v>37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3"/>
    </row>
    <row r="50" spans="1:31" ht="16.5" customHeight="1" thickBot="1">
      <c r="A50" s="231" t="s">
        <v>35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3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234" t="s">
        <v>11</v>
      </c>
      <c r="B56" s="215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35" t="s">
        <v>36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7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234" t="s">
        <v>11</v>
      </c>
      <c r="B63" s="215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261" t="s">
        <v>38</v>
      </c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3"/>
    </row>
    <row r="65" spans="1:31" ht="16.5" customHeight="1" thickBot="1">
      <c r="A65" s="264" t="s">
        <v>35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6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234" t="s">
        <v>11</v>
      </c>
      <c r="B71" s="215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35" t="s">
        <v>39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7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227" t="s">
        <v>11</v>
      </c>
      <c r="B78" s="228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261" t="s">
        <v>41</v>
      </c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3"/>
    </row>
    <row r="80" spans="1:31" ht="16.5" customHeight="1" thickBot="1">
      <c r="A80" s="264" t="s">
        <v>40</v>
      </c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6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231" t="s">
        <v>36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67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214" t="s">
        <v>11</v>
      </c>
      <c r="B93" s="215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35" t="s">
        <v>34</v>
      </c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7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225" t="s">
        <v>14</v>
      </c>
      <c r="B96" s="226"/>
      <c r="C96" s="146"/>
      <c r="D96" s="141">
        <f>D13+D20+D27+D34+D41+D48+D56+D63+D71+D78+D86+D93+D95</f>
        <v>0</v>
      </c>
      <c r="E96" s="229">
        <f>E95+E41+E34+E27+E20+E13+E63+E71+E78+E86+E93</f>
        <v>0</v>
      </c>
      <c r="F96" s="230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249" t="s">
        <v>13</v>
      </c>
      <c r="K99" s="249"/>
      <c r="L99" s="249"/>
      <c r="M99" s="249"/>
      <c r="N99" s="250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219" t="s">
        <v>57</v>
      </c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1"/>
    </row>
    <row r="102" spans="1:31" ht="16.5" customHeight="1">
      <c r="A102" s="222"/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4"/>
    </row>
    <row r="103" spans="1:31" ht="16.5" customHeight="1">
      <c r="A103" s="212" t="s">
        <v>47</v>
      </c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</row>
    <row r="104" spans="1:31" ht="14.25" customHeight="1">
      <c r="A104" s="238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</row>
    <row r="105" spans="1:31" ht="30.75" customHeight="1">
      <c r="A105" s="212" t="s">
        <v>58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8" t="e">
        <f>(AA96/D96)*100</f>
        <v>#DIV/0!</v>
      </c>
      <c r="AB105" s="218"/>
      <c r="AC105" s="218"/>
      <c r="AD105" s="218"/>
      <c r="AE105" s="218"/>
    </row>
    <row r="106" spans="1:31" ht="28.5" customHeight="1">
      <c r="A106" s="212" t="s">
        <v>48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8" t="e">
        <f>(AB96/D96)*100</f>
        <v>#DIV/0!</v>
      </c>
      <c r="AB106" s="218"/>
      <c r="AC106" s="218"/>
      <c r="AD106" s="218"/>
      <c r="AE106" s="218"/>
    </row>
    <row r="107" spans="1:31" ht="16.5" customHeight="1">
      <c r="A107" s="210" t="s">
        <v>52</v>
      </c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3" t="e">
        <f>AD96*100/D96</f>
        <v>#DIV/0!</v>
      </c>
      <c r="AB107" s="213"/>
      <c r="AC107" s="213"/>
      <c r="AD107" s="213"/>
      <c r="AE107" s="213"/>
    </row>
    <row r="108" spans="1:31" ht="30.75" customHeight="1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3"/>
      <c r="AB108" s="213"/>
      <c r="AC108" s="213"/>
      <c r="AD108" s="213"/>
      <c r="AE108" s="213"/>
    </row>
    <row r="109" spans="1:31" ht="16.5" customHeight="1">
      <c r="A109" s="210" t="s">
        <v>49</v>
      </c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3" t="e">
        <f>AE96/D96*100</f>
        <v>#DIV/0!</v>
      </c>
      <c r="AB109" s="213"/>
      <c r="AC109" s="213"/>
      <c r="AD109" s="213"/>
      <c r="AE109" s="213"/>
    </row>
    <row r="110" spans="1:31" ht="16.5" customHeight="1">
      <c r="A110" s="211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3"/>
      <c r="AB110" s="213"/>
      <c r="AC110" s="213"/>
      <c r="AD110" s="213"/>
      <c r="AE110" s="213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3.5">
      <c r="G167" s="77"/>
    </row>
    <row r="168" ht="13.5">
      <c r="G168" s="77"/>
    </row>
    <row r="169" ht="13.5">
      <c r="G169" s="77"/>
    </row>
    <row r="170" ht="13.5">
      <c r="G170" s="77"/>
    </row>
    <row r="171" ht="13.5">
      <c r="G171" s="77"/>
    </row>
    <row r="172" ht="13.5">
      <c r="G172" s="77"/>
    </row>
    <row r="173" ht="13.5">
      <c r="G173" s="77"/>
    </row>
    <row r="174" ht="13.5">
      <c r="G174" s="77"/>
    </row>
    <row r="175" ht="13.5">
      <c r="G175" s="77"/>
    </row>
    <row r="176" ht="13.5">
      <c r="G176" s="77"/>
    </row>
    <row r="177" ht="13.5">
      <c r="G177" s="77"/>
    </row>
    <row r="178" ht="13.5">
      <c r="G178" s="77"/>
    </row>
    <row r="179" ht="13.5">
      <c r="G179" s="77"/>
    </row>
    <row r="180" ht="13.5">
      <c r="G180" s="77"/>
    </row>
    <row r="181" ht="13.5">
      <c r="G181" s="77"/>
    </row>
    <row r="182" ht="13.5">
      <c r="G182" s="77"/>
    </row>
    <row r="183" ht="13.5">
      <c r="G183" s="77"/>
    </row>
    <row r="184" ht="13.5">
      <c r="G184" s="77"/>
    </row>
    <row r="185" ht="13.5">
      <c r="G185" s="77"/>
    </row>
    <row r="186" ht="13.5">
      <c r="G186" s="77"/>
    </row>
    <row r="187" ht="13.5">
      <c r="G187" s="77"/>
    </row>
    <row r="188" ht="13.5">
      <c r="G188" s="77"/>
    </row>
    <row r="189" ht="13.5">
      <c r="G189" s="77"/>
    </row>
    <row r="190" ht="13.5">
      <c r="G190" s="77"/>
    </row>
    <row r="191" ht="13.5">
      <c r="G191" s="77"/>
    </row>
    <row r="192" ht="13.5">
      <c r="G192" s="77"/>
    </row>
    <row r="193" ht="13.5">
      <c r="G193" s="77"/>
    </row>
    <row r="194" ht="13.5">
      <c r="G194" s="77"/>
    </row>
    <row r="195" ht="13.5">
      <c r="G195" s="77"/>
    </row>
    <row r="196" ht="13.5">
      <c r="G196" s="77"/>
    </row>
    <row r="197" ht="13.5">
      <c r="G197" s="77"/>
    </row>
    <row r="198" ht="13.5">
      <c r="G198" s="77"/>
    </row>
    <row r="199" ht="13.5">
      <c r="G199" s="77"/>
    </row>
    <row r="200" ht="13.5">
      <c r="G200" s="77"/>
    </row>
    <row r="201" ht="13.5">
      <c r="G201" s="77"/>
    </row>
    <row r="202" ht="13.5">
      <c r="G202" s="77"/>
    </row>
    <row r="203" ht="13.5">
      <c r="G203" s="77"/>
    </row>
    <row r="204" ht="13.5">
      <c r="G204" s="77"/>
    </row>
    <row r="205" ht="13.5">
      <c r="G205" s="77"/>
    </row>
    <row r="206" ht="13.5">
      <c r="G206" s="77"/>
    </row>
    <row r="207" ht="13.5">
      <c r="G207" s="77"/>
    </row>
    <row r="208" ht="13.5">
      <c r="G208" s="77"/>
    </row>
    <row r="209" ht="13.5">
      <c r="G209" s="77"/>
    </row>
    <row r="210" ht="13.5">
      <c r="G210" s="77"/>
    </row>
    <row r="211" ht="13.5">
      <c r="G211" s="77"/>
    </row>
    <row r="212" ht="13.5">
      <c r="G212" s="77"/>
    </row>
    <row r="213" ht="13.5">
      <c r="G213" s="77"/>
    </row>
    <row r="214" ht="13.5">
      <c r="G214" s="77"/>
    </row>
    <row r="215" ht="13.5">
      <c r="G215" s="77"/>
    </row>
    <row r="216" ht="13.5">
      <c r="G216" s="77"/>
    </row>
    <row r="217" ht="13.5">
      <c r="G217" s="77"/>
    </row>
    <row r="218" ht="13.5">
      <c r="G218" s="77"/>
    </row>
    <row r="219" ht="13.5">
      <c r="G219" s="77"/>
    </row>
    <row r="220" ht="13.5">
      <c r="G220" s="77"/>
    </row>
    <row r="221" ht="13.5">
      <c r="G221" s="77"/>
    </row>
    <row r="222" ht="13.5">
      <c r="G222" s="77"/>
    </row>
    <row r="223" ht="13.5">
      <c r="G223" s="77"/>
    </row>
    <row r="224" ht="13.5">
      <c r="G224" s="77"/>
    </row>
    <row r="225" ht="13.5">
      <c r="G225" s="77"/>
    </row>
    <row r="226" ht="13.5">
      <c r="G226" s="77"/>
    </row>
    <row r="227" ht="13.5">
      <c r="G227" s="77"/>
    </row>
    <row r="228" ht="13.5">
      <c r="G228" s="77"/>
    </row>
    <row r="229" ht="13.5">
      <c r="G229" s="77"/>
    </row>
    <row r="230" ht="13.5">
      <c r="G230" s="77"/>
    </row>
    <row r="231" ht="13.5">
      <c r="G231" s="77"/>
    </row>
    <row r="232" ht="13.5">
      <c r="G232" s="77"/>
    </row>
    <row r="233" ht="13.5">
      <c r="G233" s="77"/>
    </row>
    <row r="234" ht="13.5">
      <c r="G234" s="77"/>
    </row>
    <row r="235" ht="13.5">
      <c r="G235" s="77"/>
    </row>
    <row r="236" ht="13.5">
      <c r="G236" s="77"/>
    </row>
    <row r="237" ht="13.5">
      <c r="G237" s="77"/>
    </row>
    <row r="238" ht="13.5">
      <c r="G238" s="77"/>
    </row>
    <row r="239" ht="13.5">
      <c r="G239" s="77"/>
    </row>
    <row r="240" ht="13.5">
      <c r="G240" s="77"/>
    </row>
    <row r="241" ht="13.5">
      <c r="G241" s="77"/>
    </row>
    <row r="242" ht="13.5">
      <c r="G242" s="77"/>
    </row>
    <row r="243" ht="13.5">
      <c r="G243" s="77"/>
    </row>
    <row r="244" ht="13.5">
      <c r="G244" s="77"/>
    </row>
    <row r="245" ht="13.5">
      <c r="G245" s="77"/>
    </row>
    <row r="246" ht="13.5">
      <c r="G246" s="77"/>
    </row>
    <row r="247" ht="13.5">
      <c r="G247" s="77"/>
    </row>
    <row r="248" ht="13.5">
      <c r="G248" s="77"/>
    </row>
    <row r="249" ht="13.5">
      <c r="G249" s="77"/>
    </row>
    <row r="250" ht="13.5">
      <c r="G250" s="77"/>
    </row>
    <row r="251" ht="13.5">
      <c r="G251" s="77"/>
    </row>
    <row r="252" ht="13.5">
      <c r="G252" s="77"/>
    </row>
    <row r="253" ht="13.5">
      <c r="G253" s="77"/>
    </row>
    <row r="254" ht="13.5">
      <c r="G254" s="77"/>
    </row>
    <row r="255" ht="13.5">
      <c r="G255" s="77"/>
    </row>
    <row r="256" ht="13.5">
      <c r="G256" s="77"/>
    </row>
    <row r="257" ht="13.5">
      <c r="G257" s="77"/>
    </row>
    <row r="258" ht="13.5">
      <c r="G258" s="77"/>
    </row>
    <row r="259" ht="13.5">
      <c r="G259" s="77"/>
    </row>
    <row r="260" ht="13.5">
      <c r="G260" s="77"/>
    </row>
    <row r="261" ht="13.5">
      <c r="G261" s="77"/>
    </row>
    <row r="262" ht="13.5">
      <c r="G262" s="77"/>
    </row>
    <row r="263" ht="13.5">
      <c r="G263" s="77"/>
    </row>
    <row r="264" ht="13.5">
      <c r="G264" s="77"/>
    </row>
  </sheetData>
  <sheetProtection/>
  <mergeCells count="56"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7:AE7"/>
    <mergeCell ref="A14:AE14"/>
    <mergeCell ref="A21:AE21"/>
    <mergeCell ref="A28:AE28"/>
    <mergeCell ref="A35:AE35"/>
    <mergeCell ref="A42:AE42"/>
    <mergeCell ref="A27:B27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57"/>
  <sheetViews>
    <sheetView view="pageBreakPreview" zoomScaleSheetLayoutView="100" zoomScalePageLayoutView="0" workbookViewId="0" topLeftCell="A88">
      <selection activeCell="H101" sqref="H101:I101"/>
    </sheetView>
  </sheetViews>
  <sheetFormatPr defaultColWidth="11.50390625" defaultRowHeight="12.75"/>
  <cols>
    <col min="1" max="1" width="6.625" style="1" customWidth="1"/>
    <col min="2" max="2" width="69.00390625" style="2" customWidth="1"/>
    <col min="3" max="3" width="12.50390625" style="3" customWidth="1"/>
    <col min="4" max="4" width="3.875" style="2" customWidth="1"/>
    <col min="5" max="5" width="5.375" style="160" customWidth="1"/>
    <col min="6" max="6" width="8.625" style="160" customWidth="1"/>
    <col min="7" max="7" width="6.625" style="160" customWidth="1"/>
    <col min="8" max="8" width="13.50390625" style="160" customWidth="1"/>
    <col min="9" max="9" width="7.50390625" style="160" customWidth="1"/>
    <col min="10" max="24" width="3.625" style="164" customWidth="1"/>
    <col min="25" max="25" width="3.625" style="93" customWidth="1"/>
    <col min="26" max="27" width="11.50390625" style="93" customWidth="1"/>
    <col min="28" max="28" width="13.00390625" style="93" customWidth="1"/>
    <col min="29" max="29" width="6.00390625" style="93" customWidth="1"/>
    <col min="30" max="30" width="11.50390625" style="93" customWidth="1"/>
    <col min="31" max="16384" width="11.50390625" style="2" customWidth="1"/>
  </cols>
  <sheetData>
    <row r="1" spans="1:7" ht="15.75">
      <c r="A1" s="239" t="s">
        <v>59</v>
      </c>
      <c r="B1" s="240"/>
      <c r="C1" s="240"/>
      <c r="D1" s="240"/>
      <c r="E1" s="240"/>
      <c r="F1" s="240"/>
      <c r="G1" s="240"/>
    </row>
    <row r="2" spans="1:25" ht="19.5" customHeight="1" thickBot="1">
      <c r="A2" s="252" t="s">
        <v>20</v>
      </c>
      <c r="B2" s="253"/>
      <c r="C2" s="74"/>
      <c r="O2" s="165"/>
      <c r="Q2" s="165"/>
      <c r="S2" s="165"/>
      <c r="U2" s="165"/>
      <c r="W2" s="165"/>
      <c r="Y2" s="166"/>
    </row>
    <row r="3" spans="5:24" ht="12.75" customHeight="1" thickTop="1">
      <c r="E3" s="254" t="s">
        <v>55</v>
      </c>
      <c r="F3" s="255"/>
      <c r="G3" s="255"/>
      <c r="H3" s="255"/>
      <c r="I3" s="256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5:24" ht="16.5" customHeight="1" thickBot="1">
      <c r="E4" s="257"/>
      <c r="F4" s="258"/>
      <c r="G4" s="258"/>
      <c r="H4" s="258"/>
      <c r="I4" s="259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30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143" t="s">
        <v>22</v>
      </c>
      <c r="F5" s="143" t="s">
        <v>60</v>
      </c>
      <c r="G5" s="143" t="s">
        <v>46</v>
      </c>
      <c r="H5" s="143" t="s">
        <v>54</v>
      </c>
      <c r="I5" s="143" t="s">
        <v>53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</row>
    <row r="6" spans="1:30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</row>
    <row r="7" spans="1:30" s="159" customFormat="1" ht="16.5" customHeight="1" thickBot="1" thickTop="1">
      <c r="A7" s="235" t="s">
        <v>28</v>
      </c>
      <c r="B7" s="236"/>
      <c r="C7" s="236"/>
      <c r="D7" s="236"/>
      <c r="E7" s="236"/>
      <c r="F7" s="236"/>
      <c r="G7" s="236"/>
      <c r="H7" s="236"/>
      <c r="I7" s="237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94"/>
    </row>
    <row r="8" spans="1:24" ht="16.5" customHeight="1" thickTop="1">
      <c r="A8" s="10"/>
      <c r="B8" s="89"/>
      <c r="C8" s="56"/>
      <c r="D8" s="10"/>
      <c r="E8" s="110"/>
      <c r="F8" s="110"/>
      <c r="G8" s="110"/>
      <c r="H8" s="110"/>
      <c r="I8" s="110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6.5" customHeight="1">
      <c r="A9" s="11"/>
      <c r="B9" s="12"/>
      <c r="C9" s="13"/>
      <c r="D9" s="11"/>
      <c r="E9" s="106"/>
      <c r="F9" s="106"/>
      <c r="G9" s="106"/>
      <c r="H9" s="106"/>
      <c r="I9" s="10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6.5" customHeight="1">
      <c r="A10" s="11"/>
      <c r="B10" s="22"/>
      <c r="C10" s="23"/>
      <c r="D10" s="24"/>
      <c r="E10" s="106"/>
      <c r="F10" s="106"/>
      <c r="G10" s="106"/>
      <c r="H10" s="106"/>
      <c r="I10" s="106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16.5" customHeight="1">
      <c r="A11" s="11"/>
      <c r="B11" s="22"/>
      <c r="C11" s="23"/>
      <c r="D11" s="24"/>
      <c r="E11" s="106"/>
      <c r="F11" s="106"/>
      <c r="G11" s="106"/>
      <c r="H11" s="106"/>
      <c r="I11" s="106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6.5" customHeight="1" thickBot="1">
      <c r="A12" s="11"/>
      <c r="B12" s="22"/>
      <c r="C12" s="23"/>
      <c r="D12" s="24"/>
      <c r="E12" s="107"/>
      <c r="F12" s="107"/>
      <c r="G12" s="107"/>
      <c r="H12" s="107"/>
      <c r="I12" s="107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30" s="159" customFormat="1" ht="16.5" customHeight="1" thickBot="1" thickTop="1">
      <c r="A13" s="214" t="s">
        <v>11</v>
      </c>
      <c r="B13" s="215"/>
      <c r="C13" s="31"/>
      <c r="D13" s="32">
        <f aca="true" t="shared" si="0" ref="D13:I13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29" ht="16.5" customHeight="1" thickBot="1" thickTop="1">
      <c r="A14" s="235" t="s">
        <v>29</v>
      </c>
      <c r="B14" s="236"/>
      <c r="C14" s="236"/>
      <c r="D14" s="236"/>
      <c r="E14" s="236"/>
      <c r="F14" s="236"/>
      <c r="G14" s="236"/>
      <c r="H14" s="236"/>
      <c r="I14" s="237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</row>
    <row r="15" spans="1:24" ht="16.5" customHeight="1" thickTop="1">
      <c r="A15" s="10"/>
      <c r="B15" s="111"/>
      <c r="C15" s="56"/>
      <c r="D15" s="10"/>
      <c r="E15" s="78"/>
      <c r="F15" s="112"/>
      <c r="G15" s="110"/>
      <c r="H15" s="110"/>
      <c r="I15" s="110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16.5" customHeight="1">
      <c r="A16" s="11"/>
      <c r="B16" s="45"/>
      <c r="C16" s="13"/>
      <c r="D16" s="11"/>
      <c r="E16" s="79"/>
      <c r="F16" s="105"/>
      <c r="G16" s="106"/>
      <c r="H16" s="106"/>
      <c r="I16" s="106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6.5" customHeight="1">
      <c r="A17" s="11"/>
      <c r="B17" s="45"/>
      <c r="C17" s="13"/>
      <c r="D17" s="11"/>
      <c r="E17" s="79"/>
      <c r="F17" s="105"/>
      <c r="G17" s="106"/>
      <c r="H17" s="106"/>
      <c r="I17" s="106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16.5" customHeight="1">
      <c r="A18" s="11"/>
      <c r="B18" s="45"/>
      <c r="C18" s="13"/>
      <c r="D18" s="11"/>
      <c r="E18" s="79"/>
      <c r="F18" s="105"/>
      <c r="G18" s="106"/>
      <c r="H18" s="106"/>
      <c r="I18" s="106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6.5" customHeight="1" thickBot="1">
      <c r="A19" s="46"/>
      <c r="B19" s="47"/>
      <c r="C19" s="48"/>
      <c r="D19" s="46"/>
      <c r="E19" s="80"/>
      <c r="F19" s="117"/>
      <c r="G19" s="107"/>
      <c r="H19" s="107"/>
      <c r="I19" s="107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30" s="159" customFormat="1" ht="16.5" customHeight="1" thickBot="1" thickTop="1">
      <c r="A20" s="214" t="s">
        <v>11</v>
      </c>
      <c r="B20" s="215"/>
      <c r="C20" s="53"/>
      <c r="D20" s="54">
        <f aca="true" t="shared" si="1" ref="D20:I20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7" ht="16.5" customHeight="1" thickBot="1" thickTop="1">
      <c r="A21" s="235" t="s">
        <v>30</v>
      </c>
      <c r="B21" s="236"/>
      <c r="C21" s="236"/>
      <c r="D21" s="236"/>
      <c r="E21" s="236"/>
      <c r="F21" s="236"/>
      <c r="G21" s="236"/>
      <c r="H21" s="236"/>
      <c r="I21" s="237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E21" s="94"/>
      <c r="AF21" s="94"/>
      <c r="AG21" s="94"/>
      <c r="AH21" s="94"/>
      <c r="AI21" s="94"/>
      <c r="AJ21" s="94"/>
      <c r="AK21" s="93"/>
    </row>
    <row r="22" spans="1:24" ht="16.5" customHeight="1" thickTop="1">
      <c r="A22" s="10"/>
      <c r="B22" s="118"/>
      <c r="C22" s="56"/>
      <c r="D22" s="10"/>
      <c r="E22" s="122"/>
      <c r="F22" s="110"/>
      <c r="G22" s="110"/>
      <c r="H22" s="110"/>
      <c r="I22" s="110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6.5" customHeight="1">
      <c r="A23" s="11"/>
      <c r="B23" s="62"/>
      <c r="C23" s="13"/>
      <c r="D23" s="11"/>
      <c r="E23" s="123"/>
      <c r="F23" s="106"/>
      <c r="G23" s="106"/>
      <c r="H23" s="106"/>
      <c r="I23" s="106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6.5" customHeight="1">
      <c r="A24" s="11"/>
      <c r="B24" s="62"/>
      <c r="C24" s="13"/>
      <c r="D24" s="11"/>
      <c r="E24" s="123"/>
      <c r="F24" s="106"/>
      <c r="G24" s="106"/>
      <c r="H24" s="106"/>
      <c r="I24" s="106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16.5" customHeight="1">
      <c r="A25" s="11"/>
      <c r="B25" s="62"/>
      <c r="C25" s="13"/>
      <c r="D25" s="11"/>
      <c r="E25" s="123"/>
      <c r="F25" s="106"/>
      <c r="G25" s="106"/>
      <c r="H25" s="106"/>
      <c r="I25" s="106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16.5" customHeight="1" thickBot="1">
      <c r="A26" s="11"/>
      <c r="B26" s="62"/>
      <c r="C26" s="13"/>
      <c r="D26" s="11"/>
      <c r="E26" s="124"/>
      <c r="F26" s="107"/>
      <c r="G26" s="107"/>
      <c r="H26" s="107"/>
      <c r="I26" s="107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0" s="159" customFormat="1" ht="16.5" customHeight="1" thickBot="1" thickTop="1">
      <c r="A27" s="214" t="s">
        <v>11</v>
      </c>
      <c r="B27" s="215"/>
      <c r="C27" s="31"/>
      <c r="D27" s="32">
        <f aca="true" t="shared" si="2" ref="D27:I27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29" ht="16.5" customHeight="1" thickBot="1" thickTop="1">
      <c r="A28" s="235" t="s">
        <v>31</v>
      </c>
      <c r="B28" s="236"/>
      <c r="C28" s="236"/>
      <c r="D28" s="236"/>
      <c r="E28" s="236"/>
      <c r="F28" s="236"/>
      <c r="G28" s="236"/>
      <c r="H28" s="236"/>
      <c r="I28" s="237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</row>
    <row r="29" spans="1:24" ht="16.5" customHeight="1" thickTop="1">
      <c r="A29" s="39"/>
      <c r="B29" s="125"/>
      <c r="C29" s="38"/>
      <c r="D29" s="39"/>
      <c r="E29" s="126"/>
      <c r="F29" s="110"/>
      <c r="G29" s="110"/>
      <c r="H29" s="110"/>
      <c r="I29" s="11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16.5" customHeight="1">
      <c r="A30" s="11"/>
      <c r="B30" s="12"/>
      <c r="C30" s="13"/>
      <c r="D30" s="11"/>
      <c r="E30" s="123"/>
      <c r="F30" s="106"/>
      <c r="G30" s="106"/>
      <c r="H30" s="106"/>
      <c r="I30" s="106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16.5" customHeight="1">
      <c r="A31" s="11"/>
      <c r="B31" s="12"/>
      <c r="C31" s="13"/>
      <c r="D31" s="11"/>
      <c r="E31" s="123"/>
      <c r="F31" s="106"/>
      <c r="G31" s="106"/>
      <c r="H31" s="106"/>
      <c r="I31" s="106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6.5" customHeight="1">
      <c r="A32" s="11"/>
      <c r="B32" s="12"/>
      <c r="C32" s="13"/>
      <c r="D32" s="11"/>
      <c r="E32" s="123"/>
      <c r="F32" s="106"/>
      <c r="G32" s="106"/>
      <c r="H32" s="106"/>
      <c r="I32" s="106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6.5" customHeight="1" thickBot="1">
      <c r="A33" s="68"/>
      <c r="B33" s="12"/>
      <c r="C33" s="13"/>
      <c r="D33" s="11"/>
      <c r="E33" s="124"/>
      <c r="F33" s="127"/>
      <c r="G33" s="127"/>
      <c r="H33" s="127"/>
      <c r="I33" s="127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30" s="159" customFormat="1" ht="16.5" customHeight="1" thickBot="1" thickTop="1">
      <c r="A34" s="251" t="s">
        <v>11</v>
      </c>
      <c r="B34" s="228"/>
      <c r="C34" s="81"/>
      <c r="D34" s="82">
        <f aca="true" t="shared" si="3" ref="D34:I34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1:29" ht="16.5" customHeight="1" thickBot="1" thickTop="1">
      <c r="A35" s="235" t="s">
        <v>32</v>
      </c>
      <c r="B35" s="236"/>
      <c r="C35" s="236"/>
      <c r="D35" s="236"/>
      <c r="E35" s="236"/>
      <c r="F35" s="236"/>
      <c r="G35" s="236"/>
      <c r="H35" s="236"/>
      <c r="I35" s="237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</row>
    <row r="36" spans="1:24" ht="16.5" customHeight="1" thickTop="1">
      <c r="A36" s="39"/>
      <c r="B36" s="125"/>
      <c r="C36" s="38"/>
      <c r="D36" s="39"/>
      <c r="E36" s="126"/>
      <c r="F36" s="110"/>
      <c r="G36" s="110"/>
      <c r="H36" s="110"/>
      <c r="I36" s="110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ht="16.5" customHeight="1">
      <c r="A37" s="11"/>
      <c r="B37" s="12"/>
      <c r="C37" s="13"/>
      <c r="D37" s="11"/>
      <c r="E37" s="123"/>
      <c r="F37" s="106"/>
      <c r="G37" s="106"/>
      <c r="H37" s="106"/>
      <c r="I37" s="106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ht="16.5" customHeight="1">
      <c r="A38" s="11"/>
      <c r="B38" s="12"/>
      <c r="C38" s="13"/>
      <c r="D38" s="11"/>
      <c r="E38" s="123"/>
      <c r="F38" s="106"/>
      <c r="G38" s="106"/>
      <c r="H38" s="106"/>
      <c r="I38" s="106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ht="16.5" customHeight="1">
      <c r="A39" s="11"/>
      <c r="B39" s="12"/>
      <c r="C39" s="13"/>
      <c r="D39" s="11"/>
      <c r="E39" s="123"/>
      <c r="F39" s="106"/>
      <c r="G39" s="106"/>
      <c r="H39" s="106"/>
      <c r="I39" s="106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ht="16.5" customHeight="1" thickBot="1">
      <c r="A40" s="46"/>
      <c r="B40" s="12"/>
      <c r="C40" s="13"/>
      <c r="D40" s="11"/>
      <c r="E40" s="124"/>
      <c r="F40" s="107"/>
      <c r="G40" s="107"/>
      <c r="H40" s="107"/>
      <c r="I40" s="107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30" s="159" customFormat="1" ht="16.5" customHeight="1" thickBot="1" thickTop="1">
      <c r="A41" s="227" t="s">
        <v>11</v>
      </c>
      <c r="B41" s="228"/>
      <c r="C41" s="81"/>
      <c r="D41" s="82">
        <f aca="true" t="shared" si="4" ref="D41:I41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</row>
    <row r="42" spans="1:30" s="159" customFormat="1" ht="16.5" customHeight="1" thickBot="1" thickTop="1">
      <c r="A42" s="235" t="s">
        <v>33</v>
      </c>
      <c r="B42" s="236"/>
      <c r="C42" s="236"/>
      <c r="D42" s="236"/>
      <c r="E42" s="236"/>
      <c r="F42" s="236"/>
      <c r="G42" s="236"/>
      <c r="H42" s="236"/>
      <c r="I42" s="237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94"/>
    </row>
    <row r="43" spans="1:24" ht="16.5" customHeight="1" thickTop="1">
      <c r="A43" s="39"/>
      <c r="B43" s="125"/>
      <c r="C43" s="38"/>
      <c r="D43" s="39"/>
      <c r="E43" s="126"/>
      <c r="F43" s="110"/>
      <c r="G43" s="110"/>
      <c r="H43" s="110"/>
      <c r="I43" s="110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16.5" customHeight="1">
      <c r="A44" s="11"/>
      <c r="B44" s="12"/>
      <c r="C44" s="13"/>
      <c r="D44" s="11"/>
      <c r="E44" s="123"/>
      <c r="F44" s="106"/>
      <c r="G44" s="106"/>
      <c r="H44" s="106"/>
      <c r="I44" s="106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16.5" customHeight="1">
      <c r="A45" s="11"/>
      <c r="B45" s="12"/>
      <c r="C45" s="13"/>
      <c r="D45" s="11"/>
      <c r="E45" s="123"/>
      <c r="F45" s="106"/>
      <c r="G45" s="106"/>
      <c r="H45" s="106"/>
      <c r="I45" s="106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5" customHeight="1">
      <c r="A46" s="11"/>
      <c r="B46" s="12"/>
      <c r="C46" s="13"/>
      <c r="D46" s="11"/>
      <c r="E46" s="123"/>
      <c r="F46" s="106"/>
      <c r="G46" s="106"/>
      <c r="H46" s="106"/>
      <c r="I46" s="106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5" customHeight="1" thickBot="1">
      <c r="A47" s="24"/>
      <c r="B47" s="22"/>
      <c r="C47" s="23"/>
      <c r="D47" s="24"/>
      <c r="E47" s="124"/>
      <c r="F47" s="107"/>
      <c r="G47" s="107"/>
      <c r="H47" s="107"/>
      <c r="I47" s="107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30" s="159" customFormat="1" ht="16.5" customHeight="1" thickBot="1" thickTop="1">
      <c r="A48" s="214" t="s">
        <v>11</v>
      </c>
      <c r="B48" s="215"/>
      <c r="C48" s="31"/>
      <c r="D48" s="32">
        <f aca="true" t="shared" si="5" ref="D48:I48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29" ht="16.5" customHeight="1" thickTop="1">
      <c r="A49" s="261" t="s">
        <v>37</v>
      </c>
      <c r="B49" s="262"/>
      <c r="C49" s="262"/>
      <c r="D49" s="262"/>
      <c r="E49" s="262"/>
      <c r="F49" s="262"/>
      <c r="G49" s="262"/>
      <c r="H49" s="262"/>
      <c r="I49" s="2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</row>
    <row r="50" spans="1:29" ht="16.5" customHeight="1" thickBot="1">
      <c r="A50" s="264" t="s">
        <v>35</v>
      </c>
      <c r="B50" s="265"/>
      <c r="C50" s="265"/>
      <c r="D50" s="265"/>
      <c r="E50" s="265"/>
      <c r="F50" s="265"/>
      <c r="G50" s="265"/>
      <c r="H50" s="265"/>
      <c r="I50" s="266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</row>
    <row r="51" spans="1:24" ht="16.5" customHeight="1" thickTop="1">
      <c r="A51" s="10"/>
      <c r="B51" s="89"/>
      <c r="C51" s="56"/>
      <c r="D51" s="10"/>
      <c r="E51" s="122"/>
      <c r="F51" s="110"/>
      <c r="G51" s="110"/>
      <c r="H51" s="110"/>
      <c r="I51" s="110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ht="16.5" customHeight="1">
      <c r="A52" s="11"/>
      <c r="B52" s="12"/>
      <c r="C52" s="13"/>
      <c r="D52" s="11"/>
      <c r="E52" s="123"/>
      <c r="F52" s="106"/>
      <c r="G52" s="106"/>
      <c r="H52" s="106"/>
      <c r="I52" s="106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16.5" customHeight="1">
      <c r="A53" s="11"/>
      <c r="B53" s="12"/>
      <c r="C53" s="13"/>
      <c r="D53" s="11"/>
      <c r="E53" s="123"/>
      <c r="F53" s="106"/>
      <c r="G53" s="106"/>
      <c r="H53" s="106"/>
      <c r="I53" s="106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6.5" customHeight="1">
      <c r="A54" s="11"/>
      <c r="B54" s="12"/>
      <c r="C54" s="13"/>
      <c r="D54" s="11"/>
      <c r="E54" s="123"/>
      <c r="F54" s="106"/>
      <c r="G54" s="106"/>
      <c r="H54" s="106"/>
      <c r="I54" s="106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6.5" customHeight="1" thickBot="1">
      <c r="A55" s="46"/>
      <c r="B55" s="12"/>
      <c r="C55" s="13"/>
      <c r="D55" s="11"/>
      <c r="E55" s="124"/>
      <c r="F55" s="107"/>
      <c r="G55" s="107"/>
      <c r="H55" s="107"/>
      <c r="I55" s="107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30" s="159" customFormat="1" ht="16.5" customHeight="1" thickBot="1" thickTop="1">
      <c r="A56" s="234" t="s">
        <v>11</v>
      </c>
      <c r="B56" s="215"/>
      <c r="C56" s="31"/>
      <c r="D56" s="32">
        <f aca="true" t="shared" si="6" ref="D56:I5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spans="1:29" ht="16.5" customHeight="1" thickBot="1" thickTop="1">
      <c r="A57" s="235" t="s">
        <v>36</v>
      </c>
      <c r="B57" s="236"/>
      <c r="C57" s="236"/>
      <c r="D57" s="236"/>
      <c r="E57" s="236"/>
      <c r="F57" s="236"/>
      <c r="G57" s="236"/>
      <c r="H57" s="236"/>
      <c r="I57" s="237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</row>
    <row r="58" spans="1:24" ht="16.5" customHeight="1" thickTop="1">
      <c r="A58" s="10"/>
      <c r="B58" s="89"/>
      <c r="C58" s="56"/>
      <c r="D58" s="10"/>
      <c r="E58" s="122"/>
      <c r="F58" s="110"/>
      <c r="G58" s="110"/>
      <c r="H58" s="110"/>
      <c r="I58" s="110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16.5" customHeight="1">
      <c r="A59" s="11"/>
      <c r="B59" s="12"/>
      <c r="C59" s="13"/>
      <c r="D59" s="11"/>
      <c r="E59" s="123"/>
      <c r="F59" s="106"/>
      <c r="G59" s="106"/>
      <c r="H59" s="106"/>
      <c r="I59" s="106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6.5" customHeight="1">
      <c r="A60" s="11"/>
      <c r="B60" s="12"/>
      <c r="C60" s="13"/>
      <c r="D60" s="11"/>
      <c r="E60" s="123"/>
      <c r="F60" s="106"/>
      <c r="G60" s="106"/>
      <c r="H60" s="106"/>
      <c r="I60" s="106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ht="16.5" customHeight="1">
      <c r="A61" s="11"/>
      <c r="B61" s="12"/>
      <c r="C61" s="13"/>
      <c r="D61" s="11"/>
      <c r="E61" s="123"/>
      <c r="F61" s="106"/>
      <c r="G61" s="106"/>
      <c r="H61" s="106"/>
      <c r="I61" s="106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ht="16.5" customHeight="1" thickBot="1">
      <c r="A62" s="46"/>
      <c r="B62" s="12"/>
      <c r="C62" s="13"/>
      <c r="D62" s="11"/>
      <c r="E62" s="124"/>
      <c r="F62" s="107"/>
      <c r="G62" s="107"/>
      <c r="H62" s="107"/>
      <c r="I62" s="107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30" s="159" customFormat="1" ht="16.5" customHeight="1" thickBot="1" thickTop="1">
      <c r="A63" s="234" t="s">
        <v>11</v>
      </c>
      <c r="B63" s="215"/>
      <c r="C63" s="31"/>
      <c r="D63" s="32">
        <f aca="true" t="shared" si="7" ref="D63:I63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1:29" ht="16.5" customHeight="1" thickTop="1">
      <c r="A64" s="261" t="s">
        <v>38</v>
      </c>
      <c r="B64" s="262"/>
      <c r="C64" s="262"/>
      <c r="D64" s="262"/>
      <c r="E64" s="262"/>
      <c r="F64" s="262"/>
      <c r="G64" s="262"/>
      <c r="H64" s="262"/>
      <c r="I64" s="2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</row>
    <row r="65" spans="1:29" ht="16.5" customHeight="1" thickBot="1">
      <c r="A65" s="264" t="s">
        <v>35</v>
      </c>
      <c r="B65" s="265"/>
      <c r="C65" s="265"/>
      <c r="D65" s="265"/>
      <c r="E65" s="265"/>
      <c r="F65" s="265"/>
      <c r="G65" s="265"/>
      <c r="H65" s="265"/>
      <c r="I65" s="266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</row>
    <row r="66" spans="1:24" ht="16.5" customHeight="1" thickTop="1">
      <c r="A66" s="39"/>
      <c r="B66" s="125"/>
      <c r="C66" s="38"/>
      <c r="D66" s="39"/>
      <c r="E66" s="126"/>
      <c r="F66" s="110"/>
      <c r="G66" s="110"/>
      <c r="H66" s="110"/>
      <c r="I66" s="110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ht="16.5" customHeight="1">
      <c r="A67" s="11"/>
      <c r="B67" s="12"/>
      <c r="C67" s="13"/>
      <c r="D67" s="11"/>
      <c r="E67" s="123"/>
      <c r="F67" s="106"/>
      <c r="G67" s="106"/>
      <c r="H67" s="106"/>
      <c r="I67" s="10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ht="16.5" customHeight="1">
      <c r="A68" s="11"/>
      <c r="B68" s="12"/>
      <c r="C68" s="13"/>
      <c r="D68" s="11"/>
      <c r="E68" s="123"/>
      <c r="F68" s="106"/>
      <c r="G68" s="106"/>
      <c r="H68" s="106"/>
      <c r="I68" s="106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ht="16.5" customHeight="1">
      <c r="A69" s="11"/>
      <c r="B69" s="12"/>
      <c r="C69" s="13"/>
      <c r="D69" s="11"/>
      <c r="E69" s="123"/>
      <c r="F69" s="106"/>
      <c r="G69" s="106"/>
      <c r="H69" s="106"/>
      <c r="I69" s="106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ht="16.5" customHeight="1" thickBot="1">
      <c r="A70" s="46"/>
      <c r="B70" s="12"/>
      <c r="C70" s="13"/>
      <c r="D70" s="11"/>
      <c r="E70" s="124"/>
      <c r="F70" s="107"/>
      <c r="G70" s="107"/>
      <c r="H70" s="107"/>
      <c r="I70" s="107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30" s="159" customFormat="1" ht="16.5" customHeight="1" thickBot="1" thickTop="1">
      <c r="A71" s="234" t="s">
        <v>11</v>
      </c>
      <c r="B71" s="215"/>
      <c r="C71" s="31"/>
      <c r="D71" s="32">
        <f aca="true" t="shared" si="8" ref="D71:I71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</row>
    <row r="72" spans="1:29" ht="16.5" customHeight="1" thickBot="1" thickTop="1">
      <c r="A72" s="235" t="s">
        <v>39</v>
      </c>
      <c r="B72" s="236"/>
      <c r="C72" s="236"/>
      <c r="D72" s="236"/>
      <c r="E72" s="236"/>
      <c r="F72" s="236"/>
      <c r="G72" s="236"/>
      <c r="H72" s="236"/>
      <c r="I72" s="237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</row>
    <row r="73" spans="1:24" ht="16.5" customHeight="1" thickTop="1">
      <c r="A73" s="39"/>
      <c r="B73" s="125"/>
      <c r="C73" s="38"/>
      <c r="D73" s="39"/>
      <c r="E73" s="126"/>
      <c r="F73" s="110"/>
      <c r="G73" s="110"/>
      <c r="H73" s="110"/>
      <c r="I73" s="110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ht="16.5" customHeight="1">
      <c r="A74" s="11"/>
      <c r="B74" s="12"/>
      <c r="C74" s="13"/>
      <c r="D74" s="11"/>
      <c r="E74" s="123"/>
      <c r="F74" s="106"/>
      <c r="G74" s="106"/>
      <c r="H74" s="106"/>
      <c r="I74" s="106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ht="16.5" customHeight="1">
      <c r="A75" s="11"/>
      <c r="B75" s="12"/>
      <c r="C75" s="13"/>
      <c r="D75" s="11"/>
      <c r="E75" s="123"/>
      <c r="F75" s="106"/>
      <c r="G75" s="106"/>
      <c r="H75" s="106"/>
      <c r="I75" s="106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ht="16.5" customHeight="1">
      <c r="A76" s="11"/>
      <c r="B76" s="12"/>
      <c r="C76" s="13"/>
      <c r="D76" s="11"/>
      <c r="E76" s="123"/>
      <c r="F76" s="106"/>
      <c r="G76" s="106"/>
      <c r="H76" s="106"/>
      <c r="I76" s="106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ht="16.5" customHeight="1" thickBot="1">
      <c r="A77" s="46"/>
      <c r="B77" s="12"/>
      <c r="C77" s="13"/>
      <c r="D77" s="11"/>
      <c r="E77" s="124"/>
      <c r="F77" s="107"/>
      <c r="G77" s="107"/>
      <c r="H77" s="107"/>
      <c r="I77" s="107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30" s="159" customFormat="1" ht="16.5" customHeight="1" thickBot="1" thickTop="1">
      <c r="A78" s="227" t="s">
        <v>11</v>
      </c>
      <c r="B78" s="228"/>
      <c r="C78" s="81"/>
      <c r="D78" s="82">
        <f>SUM(D73:D77)</f>
        <v>0</v>
      </c>
      <c r="E78" s="144"/>
      <c r="F78" s="145"/>
      <c r="G78" s="145"/>
      <c r="H78" s="145"/>
      <c r="I78" s="145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</row>
    <row r="79" spans="1:29" ht="16.5" customHeight="1" thickTop="1">
      <c r="A79" s="261" t="s">
        <v>41</v>
      </c>
      <c r="B79" s="262"/>
      <c r="C79" s="262"/>
      <c r="D79" s="262"/>
      <c r="E79" s="262"/>
      <c r="F79" s="262"/>
      <c r="G79" s="262"/>
      <c r="H79" s="262"/>
      <c r="I79" s="2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</row>
    <row r="80" spans="1:29" ht="16.5" customHeight="1" thickBot="1">
      <c r="A80" s="264" t="s">
        <v>40</v>
      </c>
      <c r="B80" s="265"/>
      <c r="C80" s="265"/>
      <c r="D80" s="265"/>
      <c r="E80" s="265"/>
      <c r="F80" s="265"/>
      <c r="G80" s="265"/>
      <c r="H80" s="265"/>
      <c r="I80" s="266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</row>
    <row r="81" spans="1:24" ht="16.5" customHeight="1" thickTop="1">
      <c r="A81" s="39"/>
      <c r="B81" s="125"/>
      <c r="C81" s="38"/>
      <c r="D81" s="39"/>
      <c r="E81" s="126"/>
      <c r="F81" s="110"/>
      <c r="G81" s="110"/>
      <c r="H81" s="110"/>
      <c r="I81" s="110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ht="16.5" customHeight="1">
      <c r="A82" s="11"/>
      <c r="B82" s="12"/>
      <c r="C82" s="13"/>
      <c r="D82" s="11"/>
      <c r="E82" s="123"/>
      <c r="F82" s="106"/>
      <c r="G82" s="106"/>
      <c r="H82" s="106"/>
      <c r="I82" s="106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ht="16.5" customHeight="1">
      <c r="A83" s="11"/>
      <c r="B83" s="12"/>
      <c r="C83" s="13"/>
      <c r="D83" s="11"/>
      <c r="E83" s="123"/>
      <c r="F83" s="106"/>
      <c r="G83" s="106"/>
      <c r="H83" s="106"/>
      <c r="I83" s="106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6.5" customHeight="1">
      <c r="A84" s="11"/>
      <c r="B84" s="12"/>
      <c r="C84" s="13"/>
      <c r="D84" s="11"/>
      <c r="E84" s="123"/>
      <c r="F84" s="106"/>
      <c r="G84" s="106"/>
      <c r="H84" s="106"/>
      <c r="I84" s="106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ht="16.5" customHeight="1" thickBot="1">
      <c r="A85" s="46"/>
      <c r="B85" s="12"/>
      <c r="C85" s="13"/>
      <c r="D85" s="11"/>
      <c r="E85" s="124"/>
      <c r="F85" s="107"/>
      <c r="G85" s="107"/>
      <c r="H85" s="107"/>
      <c r="I85" s="107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30" s="159" customFormat="1" ht="16.5" customHeight="1" thickBot="1" thickTop="1">
      <c r="A86" s="87" t="s">
        <v>11</v>
      </c>
      <c r="B86" s="88"/>
      <c r="C86" s="31"/>
      <c r="D86" s="32">
        <f aca="true" t="shared" si="9" ref="D86:I86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</row>
    <row r="87" spans="1:29" ht="16.5" customHeight="1" thickBot="1" thickTop="1">
      <c r="A87" s="235" t="s">
        <v>36</v>
      </c>
      <c r="B87" s="236"/>
      <c r="C87" s="236"/>
      <c r="D87" s="236"/>
      <c r="E87" s="236"/>
      <c r="F87" s="236"/>
      <c r="G87" s="236"/>
      <c r="H87" s="236"/>
      <c r="I87" s="237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</row>
    <row r="88" spans="1:24" ht="16.5" customHeight="1" thickTop="1">
      <c r="A88" s="10"/>
      <c r="B88" s="89"/>
      <c r="C88" s="56"/>
      <c r="D88" s="10"/>
      <c r="E88" s="122"/>
      <c r="F88" s="110"/>
      <c r="G88" s="110"/>
      <c r="H88" s="110"/>
      <c r="I88" s="110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t="16.5" customHeight="1">
      <c r="A89" s="11"/>
      <c r="B89" s="12"/>
      <c r="C89" s="13"/>
      <c r="D89" s="11"/>
      <c r="E89" s="123"/>
      <c r="F89" s="106"/>
      <c r="G89" s="106"/>
      <c r="H89" s="106"/>
      <c r="I89" s="106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ht="16.5" customHeight="1">
      <c r="A90" s="11"/>
      <c r="B90" s="12"/>
      <c r="C90" s="13"/>
      <c r="D90" s="11"/>
      <c r="E90" s="123"/>
      <c r="F90" s="106"/>
      <c r="G90" s="106"/>
      <c r="H90" s="106"/>
      <c r="I90" s="106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ht="16.5" customHeight="1">
      <c r="A91" s="11"/>
      <c r="B91" s="12"/>
      <c r="C91" s="13"/>
      <c r="D91" s="11"/>
      <c r="E91" s="123"/>
      <c r="F91" s="106"/>
      <c r="G91" s="106"/>
      <c r="H91" s="106"/>
      <c r="I91" s="106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ht="16.5" customHeight="1" thickBot="1">
      <c r="A92" s="46"/>
      <c r="B92" s="12"/>
      <c r="C92" s="13"/>
      <c r="D92" s="11"/>
      <c r="E92" s="124"/>
      <c r="F92" s="107"/>
      <c r="G92" s="107"/>
      <c r="H92" s="107"/>
      <c r="I92" s="107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30" s="159" customFormat="1" ht="16.5" customHeight="1" thickBot="1" thickTop="1">
      <c r="A93" s="214" t="s">
        <v>11</v>
      </c>
      <c r="B93" s="215"/>
      <c r="C93" s="31"/>
      <c r="D93" s="32">
        <f aca="true" t="shared" si="10" ref="D93:I93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1:29" ht="16.5" customHeight="1" thickBot="1" thickTop="1">
      <c r="A94" s="235" t="s">
        <v>34</v>
      </c>
      <c r="B94" s="236"/>
      <c r="C94" s="236"/>
      <c r="D94" s="236"/>
      <c r="E94" s="236"/>
      <c r="F94" s="236"/>
      <c r="G94" s="236"/>
      <c r="H94" s="236"/>
      <c r="I94" s="237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</row>
    <row r="95" spans="1:24" ht="16.5" customHeight="1" thickBot="1" thickTop="1">
      <c r="A95" s="130"/>
      <c r="B95" s="131" t="s">
        <v>19</v>
      </c>
      <c r="C95" s="132"/>
      <c r="D95" s="68"/>
      <c r="E95" s="126"/>
      <c r="F95" s="110"/>
      <c r="G95" s="110"/>
      <c r="H95" s="110"/>
      <c r="I95" s="110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9" s="71" customFormat="1" ht="16.5" customHeight="1" thickBot="1" thickTop="1">
      <c r="A96" s="225" t="s">
        <v>14</v>
      </c>
      <c r="B96" s="226"/>
      <c r="C96" s="146"/>
      <c r="D96" s="141">
        <f aca="true" t="shared" si="11" ref="D96:I96">D13+D20+D27+D34+D41+D48+D56+D63+D71+D78+D86+D93+D95</f>
        <v>0</v>
      </c>
      <c r="E96" s="141">
        <f t="shared" si="11"/>
        <v>0</v>
      </c>
      <c r="F96" s="141">
        <f t="shared" si="11"/>
        <v>0</v>
      </c>
      <c r="G96" s="141">
        <f t="shared" si="11"/>
        <v>0</v>
      </c>
      <c r="H96" s="141">
        <f t="shared" si="11"/>
        <v>0</v>
      </c>
      <c r="I96" s="141">
        <f t="shared" si="11"/>
        <v>0</v>
      </c>
    </row>
    <row r="97" spans="1:24" ht="16.5" customHeight="1" thickTop="1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</row>
    <row r="98" spans="1:30" ht="48.75" customHeight="1">
      <c r="A98" s="268" t="s">
        <v>57</v>
      </c>
      <c r="B98" s="268"/>
      <c r="C98" s="268"/>
      <c r="D98" s="268"/>
      <c r="E98" s="268"/>
      <c r="F98" s="268"/>
      <c r="G98" s="268"/>
      <c r="H98" s="218">
        <f>G96</f>
        <v>0</v>
      </c>
      <c r="I98" s="218"/>
      <c r="J98" s="170"/>
      <c r="K98" s="170"/>
      <c r="L98" s="170"/>
      <c r="M98" s="9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31.5" customHeight="1">
      <c r="A99" s="269" t="s">
        <v>47</v>
      </c>
      <c r="B99" s="269"/>
      <c r="C99" s="269"/>
      <c r="D99" s="269"/>
      <c r="E99" s="269"/>
      <c r="F99" s="269"/>
      <c r="G99" s="269"/>
      <c r="H99" s="218"/>
      <c r="I99" s="218"/>
      <c r="J99" s="170"/>
      <c r="K99" s="170"/>
      <c r="L99" s="170"/>
      <c r="M99" s="9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30.75" customHeight="1">
      <c r="A100" s="269" t="s">
        <v>58</v>
      </c>
      <c r="B100" s="269"/>
      <c r="C100" s="269"/>
      <c r="D100" s="269"/>
      <c r="E100" s="269"/>
      <c r="F100" s="269"/>
      <c r="G100" s="269"/>
      <c r="H100" s="218" t="e">
        <f>(E96/D96)*100</f>
        <v>#DIV/0!</v>
      </c>
      <c r="I100" s="218"/>
      <c r="J100" s="170"/>
      <c r="K100" s="170"/>
      <c r="L100" s="170"/>
      <c r="M100" s="9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45.75" customHeight="1">
      <c r="A101" s="269" t="s">
        <v>61</v>
      </c>
      <c r="B101" s="269"/>
      <c r="C101" s="269"/>
      <c r="D101" s="269"/>
      <c r="E101" s="269"/>
      <c r="F101" s="269"/>
      <c r="G101" s="269"/>
      <c r="H101" s="218" t="e">
        <f>(F96/D96)*100</f>
        <v>#DIV/0!</v>
      </c>
      <c r="I101" s="218"/>
      <c r="J101" s="170"/>
      <c r="K101" s="170"/>
      <c r="L101" s="170"/>
      <c r="M101" s="9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51.75" customHeight="1">
      <c r="A102" s="268" t="s">
        <v>52</v>
      </c>
      <c r="B102" s="268"/>
      <c r="C102" s="268"/>
      <c r="D102" s="268"/>
      <c r="E102" s="268"/>
      <c r="F102" s="268"/>
      <c r="G102" s="268"/>
      <c r="H102" s="213" t="e">
        <f>H96*100/D96</f>
        <v>#DIV/0!</v>
      </c>
      <c r="I102" s="213"/>
      <c r="J102" s="169"/>
      <c r="K102" s="169"/>
      <c r="L102" s="169"/>
      <c r="M102" s="9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44.25" customHeight="1">
      <c r="A103" s="268" t="s">
        <v>49</v>
      </c>
      <c r="B103" s="268"/>
      <c r="C103" s="268"/>
      <c r="D103" s="268"/>
      <c r="E103" s="268"/>
      <c r="F103" s="268"/>
      <c r="G103" s="268"/>
      <c r="H103" s="213" t="e">
        <f>I96/D96*100</f>
        <v>#DIV/0!</v>
      </c>
      <c r="I103" s="213"/>
      <c r="J103" s="169"/>
      <c r="K103" s="169"/>
      <c r="L103" s="169"/>
      <c r="M103" s="9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5:29" ht="16.5" customHeight="1">
      <c r="E104" s="162"/>
      <c r="Y104" s="148"/>
      <c r="Z104" s="148"/>
      <c r="AA104" s="148"/>
      <c r="AB104" s="148"/>
      <c r="AC104" s="148"/>
    </row>
    <row r="105" spans="5:29" ht="16.5" customHeight="1">
      <c r="E105" s="162"/>
      <c r="Y105" s="148"/>
      <c r="Z105" s="148"/>
      <c r="AA105" s="148"/>
      <c r="AB105" s="148"/>
      <c r="AC105" s="148"/>
    </row>
    <row r="106" ht="16.5" customHeight="1">
      <c r="E106" s="162"/>
    </row>
    <row r="107" ht="16.5" customHeight="1">
      <c r="E107" s="162"/>
    </row>
    <row r="108" ht="16.5" customHeight="1">
      <c r="E108" s="162"/>
    </row>
    <row r="109" ht="16.5" customHeight="1">
      <c r="E109" s="162"/>
    </row>
    <row r="110" ht="16.5" customHeight="1">
      <c r="E110" s="162"/>
    </row>
    <row r="111" ht="16.5" customHeight="1">
      <c r="E111" s="162"/>
    </row>
    <row r="112" ht="16.5" customHeight="1">
      <c r="E112" s="162"/>
    </row>
    <row r="113" ht="16.5" customHeight="1">
      <c r="E113" s="162"/>
    </row>
    <row r="114" ht="16.5" customHeight="1">
      <c r="E114" s="162"/>
    </row>
    <row r="115" ht="16.5" customHeight="1">
      <c r="E115" s="162"/>
    </row>
    <row r="116" ht="16.5" customHeight="1">
      <c r="E116" s="162"/>
    </row>
    <row r="117" ht="16.5" customHeight="1">
      <c r="E117" s="162"/>
    </row>
    <row r="118" ht="16.5" customHeight="1">
      <c r="E118" s="162"/>
    </row>
    <row r="119" ht="16.5" customHeight="1">
      <c r="E119" s="162"/>
    </row>
    <row r="120" ht="16.5" customHeight="1">
      <c r="E120" s="162"/>
    </row>
    <row r="121" ht="16.5" customHeight="1">
      <c r="E121" s="162"/>
    </row>
    <row r="122" ht="16.5" customHeight="1">
      <c r="E122" s="162"/>
    </row>
    <row r="123" ht="16.5" customHeight="1">
      <c r="E123" s="162"/>
    </row>
    <row r="124" ht="16.5" customHeight="1">
      <c r="E124" s="162"/>
    </row>
    <row r="125" ht="16.5" customHeight="1">
      <c r="E125" s="162"/>
    </row>
    <row r="126" ht="16.5" customHeight="1">
      <c r="E126" s="162"/>
    </row>
    <row r="127" ht="16.5" customHeight="1">
      <c r="E127" s="162"/>
    </row>
    <row r="128" ht="16.5" customHeight="1">
      <c r="E128" s="162"/>
    </row>
    <row r="129" ht="16.5" customHeight="1">
      <c r="E129" s="162"/>
    </row>
    <row r="130" ht="16.5" customHeight="1">
      <c r="E130" s="162"/>
    </row>
    <row r="131" ht="16.5" customHeight="1">
      <c r="E131" s="162"/>
    </row>
    <row r="132" ht="16.5" customHeight="1">
      <c r="E132" s="162"/>
    </row>
    <row r="133" ht="16.5" customHeight="1">
      <c r="E133" s="162"/>
    </row>
    <row r="134" ht="16.5" customHeight="1">
      <c r="E134" s="162"/>
    </row>
    <row r="135" ht="16.5" customHeight="1">
      <c r="E135" s="162"/>
    </row>
    <row r="136" ht="16.5" customHeight="1">
      <c r="E136" s="162"/>
    </row>
    <row r="137" ht="16.5" customHeight="1">
      <c r="E137" s="162"/>
    </row>
    <row r="138" ht="16.5" customHeight="1">
      <c r="E138" s="162"/>
    </row>
    <row r="139" ht="16.5" customHeight="1">
      <c r="E139" s="162"/>
    </row>
    <row r="140" ht="16.5" customHeight="1">
      <c r="E140" s="162"/>
    </row>
    <row r="141" ht="16.5" customHeight="1">
      <c r="E141" s="162"/>
    </row>
    <row r="142" ht="16.5" customHeight="1">
      <c r="E142" s="162"/>
    </row>
    <row r="143" ht="16.5" customHeight="1">
      <c r="E143" s="162"/>
    </row>
    <row r="144" ht="16.5" customHeight="1">
      <c r="E144" s="162"/>
    </row>
    <row r="145" ht="16.5" customHeight="1">
      <c r="E145" s="162"/>
    </row>
    <row r="146" ht="16.5" customHeight="1">
      <c r="E146" s="162"/>
    </row>
    <row r="147" ht="16.5" customHeight="1">
      <c r="E147" s="162"/>
    </row>
    <row r="148" ht="16.5" customHeight="1">
      <c r="E148" s="162"/>
    </row>
    <row r="149" ht="16.5" customHeight="1">
      <c r="E149" s="162"/>
    </row>
    <row r="150" ht="16.5" customHeight="1">
      <c r="E150" s="162"/>
    </row>
    <row r="151" ht="16.5" customHeight="1">
      <c r="E151" s="162"/>
    </row>
    <row r="152" ht="16.5" customHeight="1">
      <c r="E152" s="162"/>
    </row>
    <row r="153" ht="16.5" customHeight="1">
      <c r="E153" s="162"/>
    </row>
    <row r="154" ht="16.5" customHeight="1">
      <c r="E154" s="162"/>
    </row>
    <row r="155" ht="16.5" customHeight="1">
      <c r="E155" s="162"/>
    </row>
    <row r="156" ht="16.5" customHeight="1">
      <c r="E156" s="162"/>
    </row>
    <row r="157" ht="16.5" customHeight="1">
      <c r="E157" s="162"/>
    </row>
    <row r="158" ht="16.5" customHeight="1">
      <c r="E158" s="162"/>
    </row>
    <row r="159" ht="16.5" customHeight="1">
      <c r="E159" s="162"/>
    </row>
    <row r="160" ht="13.5">
      <c r="E160" s="162"/>
    </row>
    <row r="161" ht="13.5">
      <c r="E161" s="162"/>
    </row>
    <row r="162" ht="13.5">
      <c r="E162" s="162"/>
    </row>
    <row r="163" ht="13.5">
      <c r="E163" s="162"/>
    </row>
    <row r="164" ht="13.5">
      <c r="E164" s="162"/>
    </row>
    <row r="165" ht="13.5">
      <c r="E165" s="162"/>
    </row>
    <row r="166" ht="13.5">
      <c r="E166" s="162"/>
    </row>
    <row r="167" ht="13.5">
      <c r="E167" s="162"/>
    </row>
    <row r="168" ht="13.5">
      <c r="E168" s="162"/>
    </row>
    <row r="169" ht="13.5">
      <c r="E169" s="162"/>
    </row>
    <row r="170" ht="13.5">
      <c r="E170" s="162"/>
    </row>
    <row r="171" ht="13.5">
      <c r="E171" s="162"/>
    </row>
    <row r="172" ht="13.5">
      <c r="E172" s="162"/>
    </row>
    <row r="173" ht="13.5">
      <c r="E173" s="162"/>
    </row>
    <row r="174" ht="13.5">
      <c r="E174" s="162"/>
    </row>
    <row r="175" ht="13.5">
      <c r="E175" s="162"/>
    </row>
    <row r="176" ht="13.5">
      <c r="E176" s="162"/>
    </row>
    <row r="177" ht="13.5">
      <c r="E177" s="162"/>
    </row>
    <row r="178" ht="13.5">
      <c r="E178" s="162"/>
    </row>
    <row r="179" ht="13.5">
      <c r="E179" s="162"/>
    </row>
    <row r="180" ht="13.5">
      <c r="E180" s="162"/>
    </row>
    <row r="181" ht="13.5">
      <c r="E181" s="162"/>
    </row>
    <row r="182" ht="13.5">
      <c r="E182" s="162"/>
    </row>
    <row r="183" ht="13.5">
      <c r="E183" s="162"/>
    </row>
    <row r="184" ht="13.5">
      <c r="E184" s="162"/>
    </row>
    <row r="185" ht="13.5">
      <c r="E185" s="162"/>
    </row>
    <row r="186" ht="13.5">
      <c r="E186" s="162"/>
    </row>
    <row r="187" ht="13.5">
      <c r="E187" s="162"/>
    </row>
    <row r="188" ht="13.5">
      <c r="E188" s="162"/>
    </row>
    <row r="189" ht="13.5">
      <c r="E189" s="162"/>
    </row>
    <row r="190" ht="13.5">
      <c r="E190" s="162"/>
    </row>
    <row r="191" ht="13.5">
      <c r="E191" s="162"/>
    </row>
    <row r="192" ht="13.5">
      <c r="E192" s="162"/>
    </row>
    <row r="193" ht="13.5">
      <c r="E193" s="162"/>
    </row>
    <row r="194" ht="13.5">
      <c r="E194" s="162"/>
    </row>
    <row r="195" ht="13.5">
      <c r="E195" s="162"/>
    </row>
    <row r="196" ht="13.5">
      <c r="E196" s="162"/>
    </row>
    <row r="197" ht="13.5">
      <c r="E197" s="162"/>
    </row>
    <row r="198" ht="13.5">
      <c r="E198" s="162"/>
    </row>
    <row r="199" ht="13.5">
      <c r="E199" s="162"/>
    </row>
    <row r="200" ht="13.5">
      <c r="E200" s="162"/>
    </row>
    <row r="201" ht="13.5">
      <c r="E201" s="162"/>
    </row>
    <row r="202" ht="13.5">
      <c r="E202" s="162"/>
    </row>
    <row r="203" ht="13.5">
      <c r="E203" s="162"/>
    </row>
    <row r="204" ht="13.5">
      <c r="E204" s="162"/>
    </row>
    <row r="205" ht="13.5">
      <c r="E205" s="162"/>
    </row>
    <row r="206" ht="13.5">
      <c r="E206" s="162"/>
    </row>
    <row r="207" ht="13.5">
      <c r="E207" s="162"/>
    </row>
    <row r="208" ht="13.5">
      <c r="E208" s="162"/>
    </row>
    <row r="209" ht="13.5">
      <c r="E209" s="162"/>
    </row>
    <row r="210" ht="13.5">
      <c r="E210" s="162"/>
    </row>
    <row r="211" ht="13.5">
      <c r="E211" s="162"/>
    </row>
    <row r="212" ht="13.5">
      <c r="E212" s="162"/>
    </row>
    <row r="213" ht="13.5">
      <c r="E213" s="162"/>
    </row>
    <row r="214" ht="13.5">
      <c r="E214" s="162"/>
    </row>
    <row r="215" ht="13.5">
      <c r="E215" s="162"/>
    </row>
    <row r="216" ht="13.5">
      <c r="E216" s="162"/>
    </row>
    <row r="217" ht="13.5">
      <c r="E217" s="162"/>
    </row>
    <row r="218" ht="13.5">
      <c r="E218" s="162"/>
    </row>
    <row r="219" ht="13.5">
      <c r="E219" s="162"/>
    </row>
    <row r="220" ht="13.5">
      <c r="E220" s="162"/>
    </row>
    <row r="221" ht="13.5">
      <c r="E221" s="162"/>
    </row>
    <row r="222" ht="13.5">
      <c r="E222" s="162"/>
    </row>
    <row r="223" ht="13.5">
      <c r="E223" s="162"/>
    </row>
    <row r="224" ht="13.5">
      <c r="E224" s="162"/>
    </row>
    <row r="225" ht="13.5">
      <c r="E225" s="162"/>
    </row>
    <row r="226" ht="13.5">
      <c r="E226" s="162"/>
    </row>
    <row r="227" ht="13.5">
      <c r="E227" s="162"/>
    </row>
    <row r="228" ht="13.5">
      <c r="E228" s="162"/>
    </row>
    <row r="229" ht="13.5">
      <c r="E229" s="162"/>
    </row>
    <row r="230" ht="13.5">
      <c r="E230" s="162"/>
    </row>
    <row r="231" ht="13.5">
      <c r="E231" s="162"/>
    </row>
    <row r="232" ht="13.5">
      <c r="E232" s="162"/>
    </row>
    <row r="233" ht="13.5">
      <c r="E233" s="162"/>
    </row>
    <row r="234" ht="13.5">
      <c r="E234" s="162"/>
    </row>
    <row r="235" ht="13.5">
      <c r="E235" s="162"/>
    </row>
    <row r="236" ht="13.5">
      <c r="E236" s="162"/>
    </row>
    <row r="237" ht="13.5">
      <c r="E237" s="162"/>
    </row>
    <row r="238" ht="13.5">
      <c r="E238" s="162"/>
    </row>
    <row r="239" ht="13.5">
      <c r="E239" s="162"/>
    </row>
    <row r="240" ht="13.5">
      <c r="E240" s="162"/>
    </row>
    <row r="241" ht="13.5">
      <c r="E241" s="162"/>
    </row>
    <row r="242" ht="13.5">
      <c r="E242" s="162"/>
    </row>
    <row r="243" ht="13.5">
      <c r="E243" s="162"/>
    </row>
    <row r="244" ht="13.5">
      <c r="E244" s="162"/>
    </row>
    <row r="245" ht="13.5">
      <c r="E245" s="162"/>
    </row>
    <row r="246" ht="13.5">
      <c r="E246" s="162"/>
    </row>
    <row r="247" ht="13.5">
      <c r="E247" s="162"/>
    </row>
    <row r="248" ht="13.5">
      <c r="E248" s="162"/>
    </row>
    <row r="249" ht="13.5">
      <c r="E249" s="162"/>
    </row>
    <row r="250" ht="13.5">
      <c r="E250" s="162"/>
    </row>
    <row r="251" ht="13.5">
      <c r="E251" s="162"/>
    </row>
    <row r="252" ht="13.5">
      <c r="E252" s="162"/>
    </row>
    <row r="253" ht="13.5">
      <c r="E253" s="162"/>
    </row>
    <row r="254" ht="13.5">
      <c r="E254" s="162"/>
    </row>
    <row r="255" ht="13.5">
      <c r="E255" s="162"/>
    </row>
    <row r="256" ht="13.5">
      <c r="E256" s="162"/>
    </row>
    <row r="257" ht="13.5">
      <c r="E257" s="162"/>
    </row>
  </sheetData>
  <sheetProtection/>
  <mergeCells count="44">
    <mergeCell ref="A48:B48"/>
    <mergeCell ref="A56:B56"/>
    <mergeCell ref="A63:B63"/>
    <mergeCell ref="A71:B71"/>
    <mergeCell ref="A78:B78"/>
    <mergeCell ref="A93:B93"/>
    <mergeCell ref="H103:I103"/>
    <mergeCell ref="A79:I79"/>
    <mergeCell ref="A80:I80"/>
    <mergeCell ref="A87:I87"/>
    <mergeCell ref="A94:I94"/>
    <mergeCell ref="A57:I57"/>
    <mergeCell ref="A96:B96"/>
    <mergeCell ref="A97:L97"/>
    <mergeCell ref="E3:I4"/>
    <mergeCell ref="A13:B13"/>
    <mergeCell ref="A20:B20"/>
    <mergeCell ref="A102:G102"/>
    <mergeCell ref="A103:G103"/>
    <mergeCell ref="H99:I99"/>
    <mergeCell ref="H100:I100"/>
    <mergeCell ref="H101:I101"/>
    <mergeCell ref="H102:I102"/>
    <mergeCell ref="A72:I72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3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G273"/>
  <sheetViews>
    <sheetView tabSelected="1" view="pageBreakPreview" zoomScale="80" zoomScaleSheetLayoutView="80" zoomScalePageLayoutView="0" workbookViewId="0" topLeftCell="A40">
      <selection activeCell="AE71" sqref="A1:IV16384"/>
    </sheetView>
  </sheetViews>
  <sheetFormatPr defaultColWidth="11.50390625" defaultRowHeight="12.75"/>
  <cols>
    <col min="1" max="1" width="6.625" style="1" customWidth="1"/>
    <col min="2" max="2" width="48.50390625" style="2" customWidth="1"/>
    <col min="3" max="3" width="12.50390625" style="3" customWidth="1"/>
    <col min="4" max="5" width="3.625" style="2" customWidth="1"/>
    <col min="6" max="6" width="5.375" style="2" customWidth="1"/>
    <col min="7" max="7" width="5.125" style="2" customWidth="1"/>
    <col min="8" max="8" width="3.625" style="2" customWidth="1"/>
    <col min="9" max="9" width="5.375" style="2" customWidth="1"/>
    <col min="10" max="10" width="4.50390625" style="2" customWidth="1"/>
    <col min="11" max="11" width="5.00390625" style="2" customWidth="1"/>
    <col min="12" max="13" width="3.625" style="2" customWidth="1"/>
    <col min="14" max="14" width="5.50390625" style="2" customWidth="1"/>
    <col min="15" max="17" width="4.50390625" style="2" customWidth="1"/>
    <col min="18" max="18" width="4.625" style="2" customWidth="1"/>
    <col min="19" max="19" width="4.50390625" style="2" customWidth="1"/>
    <col min="20" max="20" width="3.625" style="2" customWidth="1"/>
    <col min="21" max="21" width="4.375" style="2" customWidth="1"/>
    <col min="22" max="22" width="3.625" style="2" customWidth="1"/>
    <col min="23" max="23" width="4.375" style="2" customWidth="1"/>
    <col min="24" max="24" width="3.625" style="2" customWidth="1"/>
    <col min="25" max="25" width="4.50390625" style="2" customWidth="1"/>
    <col min="26" max="26" width="1.00390625" style="2" customWidth="1"/>
    <col min="27" max="16384" width="11.50390625" style="2" customWidth="1"/>
  </cols>
  <sheetData>
    <row r="1" spans="18:25" ht="108.75" customHeight="1">
      <c r="R1" s="275" t="s">
        <v>62</v>
      </c>
      <c r="S1" s="275"/>
      <c r="T1" s="275"/>
      <c r="U1" s="275"/>
      <c r="V1" s="275"/>
      <c r="W1" s="275"/>
      <c r="X1" s="275"/>
      <c r="Y1" s="275"/>
    </row>
    <row r="2" spans="1:25" ht="15" customHeight="1">
      <c r="A2" s="270" t="s">
        <v>160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ht="15" customHeight="1">
      <c r="A3" s="271" t="s">
        <v>148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customHeight="1">
      <c r="A4" s="271" t="s">
        <v>150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</row>
    <row r="5" spans="1:25" ht="15" customHeight="1">
      <c r="A5" s="271" t="s">
        <v>151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</row>
    <row r="6" spans="1:25" ht="15" customHeight="1">
      <c r="A6" s="272" t="s">
        <v>149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5" ht="15" customHeight="1">
      <c r="A7" s="271" t="s">
        <v>152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</row>
    <row r="8" spans="1:25" ht="15" customHeight="1">
      <c r="A8" s="271" t="s">
        <v>161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</row>
    <row r="9" spans="1:25" ht="15" customHeight="1" thickBot="1">
      <c r="A9" s="272" t="s">
        <v>159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</row>
    <row r="10" spans="5:25" ht="12.75" customHeight="1" thickBot="1" thickTop="1">
      <c r="E10" s="4"/>
      <c r="F10" s="241" t="s">
        <v>3</v>
      </c>
      <c r="G10" s="242"/>
      <c r="H10" s="242"/>
      <c r="I10" s="242"/>
      <c r="J10" s="242"/>
      <c r="K10" s="242"/>
      <c r="L10" s="242"/>
      <c r="M10" s="243"/>
      <c r="N10" s="247" t="s">
        <v>0</v>
      </c>
      <c r="O10" s="248"/>
      <c r="P10" s="248"/>
      <c r="Q10" s="248"/>
      <c r="R10" s="247" t="s">
        <v>1</v>
      </c>
      <c r="S10" s="248"/>
      <c r="T10" s="248"/>
      <c r="U10" s="248"/>
      <c r="V10" s="247" t="s">
        <v>2</v>
      </c>
      <c r="W10" s="248"/>
      <c r="X10" s="248"/>
      <c r="Y10" s="248"/>
    </row>
    <row r="11" spans="5:25" ht="16.5" customHeight="1" thickBot="1" thickTop="1">
      <c r="E11" s="4"/>
      <c r="F11" s="244"/>
      <c r="G11" s="245"/>
      <c r="H11" s="245"/>
      <c r="I11" s="245"/>
      <c r="J11" s="245"/>
      <c r="K11" s="245"/>
      <c r="L11" s="245"/>
      <c r="M11" s="246"/>
      <c r="N11" s="5" t="s">
        <v>4</v>
      </c>
      <c r="O11" s="5"/>
      <c r="P11" s="5" t="s">
        <v>5</v>
      </c>
      <c r="Q11" s="5"/>
      <c r="R11" s="5" t="s">
        <v>6</v>
      </c>
      <c r="S11" s="5"/>
      <c r="T11" s="5" t="s">
        <v>7</v>
      </c>
      <c r="U11" s="5"/>
      <c r="V11" s="6" t="s">
        <v>8</v>
      </c>
      <c r="W11" s="6"/>
      <c r="X11" s="247" t="s">
        <v>9</v>
      </c>
      <c r="Y11" s="260"/>
    </row>
    <row r="12" spans="1:25" s="76" customFormat="1" ht="157.5" customHeight="1" thickBot="1" thickTop="1">
      <c r="A12" s="7" t="s">
        <v>10</v>
      </c>
      <c r="B12" s="8" t="s">
        <v>21</v>
      </c>
      <c r="C12" s="9" t="s">
        <v>56</v>
      </c>
      <c r="D12" s="99" t="s">
        <v>43</v>
      </c>
      <c r="E12" s="99" t="s">
        <v>44</v>
      </c>
      <c r="F12" s="99" t="s">
        <v>11</v>
      </c>
      <c r="G12" s="97" t="s">
        <v>23</v>
      </c>
      <c r="H12" s="98" t="s">
        <v>24</v>
      </c>
      <c r="I12" s="98" t="s">
        <v>25</v>
      </c>
      <c r="J12" s="98" t="s">
        <v>26</v>
      </c>
      <c r="K12" s="98" t="s">
        <v>27</v>
      </c>
      <c r="L12" s="99" t="s">
        <v>51</v>
      </c>
      <c r="M12" s="100" t="s">
        <v>50</v>
      </c>
      <c r="N12" s="97" t="s">
        <v>12</v>
      </c>
      <c r="O12" s="101" t="s">
        <v>18</v>
      </c>
      <c r="P12" s="97" t="s">
        <v>12</v>
      </c>
      <c r="Q12" s="101" t="s">
        <v>18</v>
      </c>
      <c r="R12" s="97" t="s">
        <v>12</v>
      </c>
      <c r="S12" s="101" t="s">
        <v>18</v>
      </c>
      <c r="T12" s="97" t="s">
        <v>12</v>
      </c>
      <c r="U12" s="101" t="s">
        <v>18</v>
      </c>
      <c r="V12" s="97" t="s">
        <v>12</v>
      </c>
      <c r="W12" s="103" t="s">
        <v>18</v>
      </c>
      <c r="X12" s="104" t="s">
        <v>12</v>
      </c>
      <c r="Y12" s="103" t="s">
        <v>18</v>
      </c>
    </row>
    <row r="13" spans="1:25" s="72" customFormat="1" ht="16.5" thickBot="1" thickTop="1">
      <c r="A13" s="73">
        <v>1</v>
      </c>
      <c r="B13" s="73">
        <v>2</v>
      </c>
      <c r="C13" s="73">
        <v>3</v>
      </c>
      <c r="D13" s="73">
        <v>5</v>
      </c>
      <c r="E13" s="73">
        <v>6</v>
      </c>
      <c r="F13" s="73">
        <v>7</v>
      </c>
      <c r="G13" s="73">
        <v>8</v>
      </c>
      <c r="H13" s="73">
        <v>9</v>
      </c>
      <c r="I13" s="73">
        <v>10</v>
      </c>
      <c r="J13" s="73">
        <v>11</v>
      </c>
      <c r="K13" s="73">
        <v>12</v>
      </c>
      <c r="L13" s="73">
        <v>13</v>
      </c>
      <c r="M13" s="73">
        <v>14</v>
      </c>
      <c r="N13" s="69">
        <v>15</v>
      </c>
      <c r="O13" s="70">
        <v>16</v>
      </c>
      <c r="P13" s="69">
        <v>17</v>
      </c>
      <c r="Q13" s="70">
        <v>18</v>
      </c>
      <c r="R13" s="69">
        <v>19</v>
      </c>
      <c r="S13" s="70">
        <v>20</v>
      </c>
      <c r="T13" s="69">
        <v>21</v>
      </c>
      <c r="U13" s="70">
        <v>22</v>
      </c>
      <c r="V13" s="69">
        <v>23</v>
      </c>
      <c r="W13" s="70">
        <v>24</v>
      </c>
      <c r="X13" s="69">
        <v>25</v>
      </c>
      <c r="Y13" s="70">
        <v>26</v>
      </c>
    </row>
    <row r="14" spans="1:25" s="207" customFormat="1" ht="16.5" customHeight="1" thickBot="1" thickTop="1">
      <c r="A14" s="235" t="s">
        <v>28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</row>
    <row r="15" spans="1:25" ht="16.5" customHeight="1" thickBot="1" thickTop="1">
      <c r="A15" s="10">
        <v>1</v>
      </c>
      <c r="B15" s="89" t="s">
        <v>64</v>
      </c>
      <c r="C15" s="56" t="s">
        <v>77</v>
      </c>
      <c r="D15" s="40"/>
      <c r="E15" s="328" t="s">
        <v>154</v>
      </c>
      <c r="F15" s="58">
        <v>30</v>
      </c>
      <c r="G15" s="61"/>
      <c r="H15" s="90"/>
      <c r="I15" s="109"/>
      <c r="J15" s="90"/>
      <c r="K15" s="90">
        <v>30</v>
      </c>
      <c r="L15" s="90"/>
      <c r="M15" s="90"/>
      <c r="N15" s="61"/>
      <c r="O15" s="59">
        <v>30</v>
      </c>
      <c r="P15" s="61"/>
      <c r="Q15" s="59">
        <v>0</v>
      </c>
      <c r="R15" s="61"/>
      <c r="S15" s="59"/>
      <c r="T15" s="61"/>
      <c r="U15" s="59"/>
      <c r="V15" s="61"/>
      <c r="W15" s="59"/>
      <c r="X15" s="61"/>
      <c r="Y15" s="59"/>
    </row>
    <row r="16" spans="1:25" ht="16.5" customHeight="1" thickBot="1" thickTop="1">
      <c r="A16" s="39">
        <v>2</v>
      </c>
      <c r="B16" s="125" t="s">
        <v>65</v>
      </c>
      <c r="C16" s="38" t="s">
        <v>78</v>
      </c>
      <c r="D16" s="14"/>
      <c r="E16" s="329" t="s">
        <v>153</v>
      </c>
      <c r="F16" s="58">
        <v>30</v>
      </c>
      <c r="G16" s="42"/>
      <c r="H16" s="43"/>
      <c r="I16" s="19"/>
      <c r="J16" s="43"/>
      <c r="K16" s="43">
        <v>30</v>
      </c>
      <c r="L16" s="43"/>
      <c r="M16" s="43"/>
      <c r="N16" s="42"/>
      <c r="O16" s="44"/>
      <c r="P16" s="42"/>
      <c r="Q16" s="44">
        <v>30</v>
      </c>
      <c r="R16" s="42"/>
      <c r="S16" s="44"/>
      <c r="T16" s="42"/>
      <c r="U16" s="44"/>
      <c r="V16" s="42"/>
      <c r="W16" s="44"/>
      <c r="X16" s="42"/>
      <c r="Y16" s="44"/>
    </row>
    <row r="17" spans="1:25" ht="16.5" customHeight="1" thickBot="1" thickTop="1">
      <c r="A17" s="39">
        <v>3</v>
      </c>
      <c r="B17" s="125" t="s">
        <v>66</v>
      </c>
      <c r="C17" s="38" t="s">
        <v>79</v>
      </c>
      <c r="D17" s="25"/>
      <c r="E17" s="330" t="s">
        <v>154</v>
      </c>
      <c r="F17" s="58">
        <v>30</v>
      </c>
      <c r="G17" s="42"/>
      <c r="H17" s="43"/>
      <c r="I17" s="19">
        <v>30</v>
      </c>
      <c r="J17" s="43"/>
      <c r="K17" s="43"/>
      <c r="L17" s="43"/>
      <c r="M17" s="43"/>
      <c r="N17" s="42"/>
      <c r="O17" s="44">
        <v>30</v>
      </c>
      <c r="P17" s="42"/>
      <c r="Q17" s="44"/>
      <c r="R17" s="42"/>
      <c r="S17" s="44"/>
      <c r="T17" s="42"/>
      <c r="U17" s="44"/>
      <c r="V17" s="42"/>
      <c r="W17" s="44"/>
      <c r="X17" s="42"/>
      <c r="Y17" s="44"/>
    </row>
    <row r="18" spans="1:25" ht="16.5" customHeight="1" thickBot="1" thickTop="1">
      <c r="A18" s="11">
        <v>4</v>
      </c>
      <c r="B18" s="12" t="s">
        <v>67</v>
      </c>
      <c r="C18" s="13" t="s">
        <v>80</v>
      </c>
      <c r="D18" s="25"/>
      <c r="E18" s="330" t="s">
        <v>153</v>
      </c>
      <c r="F18" s="58">
        <v>30</v>
      </c>
      <c r="G18" s="17"/>
      <c r="H18" s="102"/>
      <c r="I18" s="19">
        <v>30</v>
      </c>
      <c r="J18" s="102"/>
      <c r="K18" s="102"/>
      <c r="L18" s="102"/>
      <c r="M18" s="102"/>
      <c r="N18" s="17"/>
      <c r="O18" s="20"/>
      <c r="P18" s="17"/>
      <c r="Q18" s="20">
        <v>30</v>
      </c>
      <c r="R18" s="17"/>
      <c r="S18" s="20"/>
      <c r="T18" s="17"/>
      <c r="U18" s="20"/>
      <c r="V18" s="17"/>
      <c r="W18" s="20"/>
      <c r="X18" s="17"/>
      <c r="Y18" s="20"/>
    </row>
    <row r="19" spans="1:25" ht="16.5" customHeight="1" thickBot="1" thickTop="1">
      <c r="A19" s="11">
        <v>5</v>
      </c>
      <c r="B19" s="22" t="s">
        <v>164</v>
      </c>
      <c r="C19" s="23" t="s">
        <v>81</v>
      </c>
      <c r="E19" s="330" t="s">
        <v>157</v>
      </c>
      <c r="F19" s="58">
        <v>30</v>
      </c>
      <c r="G19" s="27"/>
      <c r="H19" s="28"/>
      <c r="I19" s="102">
        <v>30</v>
      </c>
      <c r="J19" s="28"/>
      <c r="K19" s="28"/>
      <c r="L19" s="28"/>
      <c r="M19" s="28"/>
      <c r="N19" s="27"/>
      <c r="O19" s="29"/>
      <c r="P19" s="27"/>
      <c r="Q19" s="29"/>
      <c r="R19" s="27"/>
      <c r="S19" s="29">
        <v>30</v>
      </c>
      <c r="T19" s="27"/>
      <c r="U19" s="29"/>
      <c r="V19" s="27"/>
      <c r="W19" s="29"/>
      <c r="X19" s="27"/>
      <c r="Y19" s="29"/>
    </row>
    <row r="20" spans="1:25" ht="16.5" customHeight="1" thickBot="1" thickTop="1">
      <c r="A20" s="11">
        <v>6</v>
      </c>
      <c r="B20" s="22" t="s">
        <v>69</v>
      </c>
      <c r="C20" s="23" t="s">
        <v>82</v>
      </c>
      <c r="D20" s="25"/>
      <c r="E20" s="330" t="s">
        <v>156</v>
      </c>
      <c r="F20" s="58">
        <v>30</v>
      </c>
      <c r="G20" s="27"/>
      <c r="H20" s="28"/>
      <c r="I20" s="102"/>
      <c r="J20" s="28"/>
      <c r="K20" s="28"/>
      <c r="L20" s="28"/>
      <c r="M20" s="28">
        <v>30</v>
      </c>
      <c r="N20" s="27"/>
      <c r="O20" s="29"/>
      <c r="P20" s="27"/>
      <c r="Q20" s="29"/>
      <c r="R20" s="27"/>
      <c r="S20" s="29"/>
      <c r="T20" s="27"/>
      <c r="U20" s="29">
        <v>30</v>
      </c>
      <c r="V20" s="27"/>
      <c r="W20" s="29"/>
      <c r="X20" s="27"/>
      <c r="Y20" s="29"/>
    </row>
    <row r="21" spans="1:25" ht="16.5" customHeight="1" thickBot="1" thickTop="1">
      <c r="A21" s="11">
        <v>7</v>
      </c>
      <c r="B21" s="22" t="s">
        <v>70</v>
      </c>
      <c r="C21" s="23" t="s">
        <v>83</v>
      </c>
      <c r="D21" s="25"/>
      <c r="E21" s="330" t="s">
        <v>154</v>
      </c>
      <c r="F21" s="58">
        <v>30</v>
      </c>
      <c r="G21" s="27"/>
      <c r="H21" s="28"/>
      <c r="I21" s="102">
        <v>30</v>
      </c>
      <c r="J21" s="28"/>
      <c r="K21" s="28"/>
      <c r="L21" s="28"/>
      <c r="M21" s="28"/>
      <c r="N21" s="27"/>
      <c r="O21" s="29">
        <v>30</v>
      </c>
      <c r="P21" s="27"/>
      <c r="Q21" s="29"/>
      <c r="R21" s="27"/>
      <c r="S21" s="29"/>
      <c r="T21" s="27"/>
      <c r="U21" s="29"/>
      <c r="V21" s="27"/>
      <c r="W21" s="29"/>
      <c r="X21" s="27"/>
      <c r="Y21" s="29"/>
    </row>
    <row r="22" spans="1:25" ht="16.5" customHeight="1" thickBot="1" thickTop="1">
      <c r="A22" s="11">
        <v>8</v>
      </c>
      <c r="B22" s="22" t="s">
        <v>71</v>
      </c>
      <c r="C22" s="23" t="s">
        <v>84</v>
      </c>
      <c r="D22" s="25"/>
      <c r="E22" s="330" t="s">
        <v>153</v>
      </c>
      <c r="F22" s="58">
        <v>30</v>
      </c>
      <c r="G22" s="27"/>
      <c r="H22" s="28"/>
      <c r="I22" s="102">
        <v>30</v>
      </c>
      <c r="J22" s="28"/>
      <c r="K22" s="28"/>
      <c r="L22" s="28"/>
      <c r="M22" s="28"/>
      <c r="N22" s="27"/>
      <c r="O22" s="29"/>
      <c r="P22" s="27"/>
      <c r="Q22" s="29">
        <v>30</v>
      </c>
      <c r="R22" s="27"/>
      <c r="S22" s="29"/>
      <c r="T22" s="27"/>
      <c r="U22" s="29"/>
      <c r="V22" s="27"/>
      <c r="W22" s="29"/>
      <c r="X22" s="27"/>
      <c r="Y22" s="29"/>
    </row>
    <row r="23" spans="1:25" ht="16.5" customHeight="1" thickBot="1" thickTop="1">
      <c r="A23" s="11">
        <v>9</v>
      </c>
      <c r="B23" s="22" t="s">
        <v>72</v>
      </c>
      <c r="C23" s="23" t="s">
        <v>85</v>
      </c>
      <c r="D23" s="25"/>
      <c r="E23" s="330" t="s">
        <v>155</v>
      </c>
      <c r="F23" s="58">
        <v>30</v>
      </c>
      <c r="G23" s="27"/>
      <c r="H23" s="28"/>
      <c r="I23" s="102">
        <v>30</v>
      </c>
      <c r="J23" s="28"/>
      <c r="K23" s="28"/>
      <c r="L23" s="28"/>
      <c r="M23" s="28"/>
      <c r="N23" s="27"/>
      <c r="O23" s="29"/>
      <c r="P23" s="27"/>
      <c r="Q23" s="29"/>
      <c r="R23" s="27"/>
      <c r="S23" s="29">
        <v>30</v>
      </c>
      <c r="T23" s="27"/>
      <c r="U23" s="29"/>
      <c r="V23" s="27"/>
      <c r="W23" s="29"/>
      <c r="X23" s="27"/>
      <c r="Y23" s="29"/>
    </row>
    <row r="24" spans="1:25" ht="16.5" customHeight="1" thickBot="1" thickTop="1">
      <c r="A24" s="11">
        <v>10</v>
      </c>
      <c r="B24" s="22" t="s">
        <v>73</v>
      </c>
      <c r="C24" s="23" t="s">
        <v>86</v>
      </c>
      <c r="D24" s="25"/>
      <c r="E24" s="330" t="s">
        <v>156</v>
      </c>
      <c r="F24" s="58">
        <v>30</v>
      </c>
      <c r="G24" s="27"/>
      <c r="H24" s="28"/>
      <c r="I24" s="28">
        <v>30</v>
      </c>
      <c r="J24" s="28"/>
      <c r="K24" s="28"/>
      <c r="L24" s="28"/>
      <c r="M24" s="28"/>
      <c r="N24" s="27"/>
      <c r="O24" s="29"/>
      <c r="P24" s="27"/>
      <c r="Q24" s="29"/>
      <c r="R24" s="27"/>
      <c r="S24" s="29"/>
      <c r="T24" s="27"/>
      <c r="U24" s="29">
        <v>30</v>
      </c>
      <c r="V24" s="27"/>
      <c r="W24" s="29"/>
      <c r="X24" s="27"/>
      <c r="Y24" s="29"/>
    </row>
    <row r="25" spans="1:25" ht="16.5" customHeight="1" thickBot="1" thickTop="1">
      <c r="A25" s="11">
        <v>11</v>
      </c>
      <c r="B25" s="22" t="s">
        <v>74</v>
      </c>
      <c r="C25" s="23" t="s">
        <v>87</v>
      </c>
      <c r="D25" s="25" t="s">
        <v>153</v>
      </c>
      <c r="E25" s="330"/>
      <c r="F25" s="58">
        <v>30</v>
      </c>
      <c r="G25" s="27">
        <v>30</v>
      </c>
      <c r="H25" s="28"/>
      <c r="I25" s="28"/>
      <c r="J25" s="28"/>
      <c r="K25" s="28"/>
      <c r="L25" s="28"/>
      <c r="M25" s="28"/>
      <c r="N25" s="27"/>
      <c r="O25" s="29"/>
      <c r="P25" s="27">
        <v>30</v>
      </c>
      <c r="Q25" s="29"/>
      <c r="R25" s="27"/>
      <c r="S25" s="29"/>
      <c r="T25" s="27"/>
      <c r="U25" s="29"/>
      <c r="V25" s="27"/>
      <c r="W25" s="29"/>
      <c r="X25" s="27"/>
      <c r="Y25" s="29"/>
    </row>
    <row r="26" spans="1:25" ht="16.5" customHeight="1" thickBot="1" thickTop="1">
      <c r="A26" s="11">
        <v>12</v>
      </c>
      <c r="B26" s="22" t="s">
        <v>75</v>
      </c>
      <c r="C26" s="23" t="s">
        <v>88</v>
      </c>
      <c r="D26" s="331" t="s">
        <v>153</v>
      </c>
      <c r="E26" s="331"/>
      <c r="F26" s="58">
        <v>30</v>
      </c>
      <c r="G26" s="27">
        <v>30</v>
      </c>
      <c r="H26" s="28"/>
      <c r="I26" s="28"/>
      <c r="J26" s="28"/>
      <c r="K26" s="28"/>
      <c r="L26" s="28"/>
      <c r="M26" s="28"/>
      <c r="N26" s="27"/>
      <c r="O26" s="29"/>
      <c r="P26" s="27">
        <v>30</v>
      </c>
      <c r="Q26" s="29"/>
      <c r="R26" s="27"/>
      <c r="S26" s="29"/>
      <c r="T26" s="27"/>
      <c r="U26" s="29"/>
      <c r="V26" s="27"/>
      <c r="W26" s="29"/>
      <c r="X26" s="27"/>
      <c r="Y26" s="29"/>
    </row>
    <row r="27" spans="1:25" ht="16.5" customHeight="1" thickBot="1" thickTop="1">
      <c r="A27" s="11">
        <v>13</v>
      </c>
      <c r="B27" s="22" t="s">
        <v>76</v>
      </c>
      <c r="C27" s="23" t="s">
        <v>89</v>
      </c>
      <c r="D27" s="178"/>
      <c r="E27" s="332" t="s">
        <v>155</v>
      </c>
      <c r="F27" s="58">
        <v>30</v>
      </c>
      <c r="G27" s="27"/>
      <c r="H27" s="28"/>
      <c r="I27" s="30">
        <v>30</v>
      </c>
      <c r="J27" s="28"/>
      <c r="K27" s="28"/>
      <c r="L27" s="28"/>
      <c r="M27" s="28"/>
      <c r="N27" s="27"/>
      <c r="O27" s="29"/>
      <c r="P27" s="27"/>
      <c r="Q27" s="29"/>
      <c r="R27" s="27"/>
      <c r="S27" s="29"/>
      <c r="T27" s="27"/>
      <c r="U27" s="29"/>
      <c r="V27" s="27"/>
      <c r="W27" s="29">
        <v>30</v>
      </c>
      <c r="X27" s="27"/>
      <c r="Y27" s="29"/>
    </row>
    <row r="28" spans="1:25" s="207" customFormat="1" ht="16.5" customHeight="1" thickBot="1" thickTop="1">
      <c r="A28" s="214" t="s">
        <v>11</v>
      </c>
      <c r="B28" s="215"/>
      <c r="C28" s="31"/>
      <c r="D28" s="33"/>
      <c r="E28" s="33"/>
      <c r="F28" s="32">
        <f>SUM(F15:F27)</f>
        <v>390</v>
      </c>
      <c r="G28" s="34">
        <f>SUM(G15:G27)</f>
        <v>60</v>
      </c>
      <c r="H28" s="35">
        <f aca="true" t="shared" si="0" ref="H28:M28">SUM(H15:H27)</f>
        <v>0</v>
      </c>
      <c r="I28" s="35">
        <f t="shared" si="0"/>
        <v>240</v>
      </c>
      <c r="J28" s="35">
        <f t="shared" si="0"/>
        <v>0</v>
      </c>
      <c r="K28" s="35">
        <f t="shared" si="0"/>
        <v>60</v>
      </c>
      <c r="L28" s="35">
        <f>SUM(L15:L27)</f>
        <v>0</v>
      </c>
      <c r="M28" s="36">
        <f t="shared" si="0"/>
        <v>30</v>
      </c>
      <c r="N28" s="34">
        <f aca="true" t="shared" si="1" ref="N28:Y28">SUM(N15:N27)</f>
        <v>0</v>
      </c>
      <c r="O28" s="36">
        <f t="shared" si="1"/>
        <v>90</v>
      </c>
      <c r="P28" s="34">
        <f t="shared" si="1"/>
        <v>60</v>
      </c>
      <c r="Q28" s="36">
        <f t="shared" si="1"/>
        <v>90</v>
      </c>
      <c r="R28" s="34">
        <f t="shared" si="1"/>
        <v>0</v>
      </c>
      <c r="S28" s="37">
        <f t="shared" si="1"/>
        <v>60</v>
      </c>
      <c r="T28" s="34">
        <f t="shared" si="1"/>
        <v>0</v>
      </c>
      <c r="U28" s="36">
        <f t="shared" si="1"/>
        <v>60</v>
      </c>
      <c r="V28" s="34">
        <f t="shared" si="1"/>
        <v>0</v>
      </c>
      <c r="W28" s="36">
        <f t="shared" si="1"/>
        <v>30</v>
      </c>
      <c r="X28" s="34">
        <f t="shared" si="1"/>
        <v>0</v>
      </c>
      <c r="Y28" s="36">
        <f t="shared" si="1"/>
        <v>0</v>
      </c>
    </row>
    <row r="29" spans="1:25" ht="16.5" customHeight="1" thickBot="1" thickTop="1">
      <c r="A29" s="235" t="s">
        <v>127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</row>
    <row r="30" spans="1:25" ht="16.5" customHeight="1" thickTop="1">
      <c r="A30" s="10">
        <v>14</v>
      </c>
      <c r="B30" s="111" t="s">
        <v>90</v>
      </c>
      <c r="C30" s="56" t="s">
        <v>100</v>
      </c>
      <c r="D30" s="328" t="s">
        <v>154</v>
      </c>
      <c r="E30" s="328" t="s">
        <v>154</v>
      </c>
      <c r="F30" s="58">
        <v>120</v>
      </c>
      <c r="G30" s="61">
        <v>60</v>
      </c>
      <c r="H30" s="90"/>
      <c r="I30" s="90">
        <v>60</v>
      </c>
      <c r="J30" s="90"/>
      <c r="K30" s="90"/>
      <c r="L30" s="90"/>
      <c r="M30" s="90"/>
      <c r="N30" s="61">
        <v>60</v>
      </c>
      <c r="O30" s="59">
        <v>60</v>
      </c>
      <c r="P30" s="61"/>
      <c r="Q30" s="59"/>
      <c r="R30" s="61"/>
      <c r="S30" s="59"/>
      <c r="T30" s="61"/>
      <c r="U30" s="59"/>
      <c r="V30" s="61"/>
      <c r="W30" s="59"/>
      <c r="X30" s="61"/>
      <c r="Y30" s="59"/>
    </row>
    <row r="31" spans="1:25" ht="16.5" customHeight="1">
      <c r="A31" s="11">
        <v>15</v>
      </c>
      <c r="B31" s="45" t="s">
        <v>91</v>
      </c>
      <c r="C31" s="13" t="s">
        <v>101</v>
      </c>
      <c r="D31" s="328" t="s">
        <v>154</v>
      </c>
      <c r="E31" s="328"/>
      <c r="F31" s="41">
        <v>30</v>
      </c>
      <c r="G31" s="17">
        <v>30</v>
      </c>
      <c r="H31" s="102"/>
      <c r="I31" s="19"/>
      <c r="J31" s="102"/>
      <c r="K31" s="102"/>
      <c r="L31" s="102"/>
      <c r="M31" s="102"/>
      <c r="N31" s="17">
        <v>30</v>
      </c>
      <c r="O31" s="20"/>
      <c r="P31" s="17"/>
      <c r="Q31" s="20"/>
      <c r="R31" s="17"/>
      <c r="S31" s="20"/>
      <c r="T31" s="17"/>
      <c r="U31" s="20"/>
      <c r="V31" s="17"/>
      <c r="W31" s="20"/>
      <c r="X31" s="17"/>
      <c r="Y31" s="20"/>
    </row>
    <row r="32" spans="1:25" ht="16.5" customHeight="1">
      <c r="A32" s="11">
        <v>16</v>
      </c>
      <c r="B32" s="45" t="s">
        <v>92</v>
      </c>
      <c r="C32" s="13" t="s">
        <v>102</v>
      </c>
      <c r="D32" s="328" t="s">
        <v>154</v>
      </c>
      <c r="E32" s="328"/>
      <c r="F32" s="41">
        <v>30</v>
      </c>
      <c r="G32" s="17">
        <v>30</v>
      </c>
      <c r="H32" s="102"/>
      <c r="I32" s="19"/>
      <c r="J32" s="102"/>
      <c r="K32" s="102"/>
      <c r="L32" s="102"/>
      <c r="M32" s="102"/>
      <c r="N32" s="17">
        <v>30</v>
      </c>
      <c r="O32" s="20"/>
      <c r="P32" s="17"/>
      <c r="Q32" s="20"/>
      <c r="R32" s="17"/>
      <c r="S32" s="20"/>
      <c r="T32" s="17"/>
      <c r="U32" s="20"/>
      <c r="V32" s="17"/>
      <c r="W32" s="20"/>
      <c r="X32" s="17"/>
      <c r="Y32" s="20"/>
    </row>
    <row r="33" spans="1:33" ht="16.5" customHeight="1">
      <c r="A33" s="11">
        <v>17</v>
      </c>
      <c r="B33" s="45" t="s">
        <v>93</v>
      </c>
      <c r="C33" s="13" t="s">
        <v>103</v>
      </c>
      <c r="D33" s="328" t="s">
        <v>153</v>
      </c>
      <c r="E33" s="328" t="s">
        <v>153</v>
      </c>
      <c r="F33" s="41">
        <v>120</v>
      </c>
      <c r="G33" s="17">
        <v>60</v>
      </c>
      <c r="H33" s="102"/>
      <c r="I33" s="19">
        <v>60</v>
      </c>
      <c r="J33" s="102"/>
      <c r="K33" s="102"/>
      <c r="L33" s="102"/>
      <c r="M33" s="102"/>
      <c r="N33" s="17"/>
      <c r="O33" s="20"/>
      <c r="P33" s="17">
        <v>60</v>
      </c>
      <c r="Q33" s="20">
        <v>60</v>
      </c>
      <c r="R33" s="17"/>
      <c r="S33" s="20"/>
      <c r="T33" s="17"/>
      <c r="U33" s="20"/>
      <c r="V33" s="17"/>
      <c r="W33" s="20"/>
      <c r="X33" s="17"/>
      <c r="Y33" s="20"/>
      <c r="AA33" s="93"/>
      <c r="AB33" s="93"/>
      <c r="AC33" s="93"/>
      <c r="AD33" s="93"/>
      <c r="AE33" s="93"/>
      <c r="AF33" s="93"/>
      <c r="AG33" s="93"/>
    </row>
    <row r="34" spans="1:33" ht="16.5" customHeight="1">
      <c r="A34" s="24">
        <v>18</v>
      </c>
      <c r="B34" s="172" t="s">
        <v>94</v>
      </c>
      <c r="C34" s="23" t="s">
        <v>104</v>
      </c>
      <c r="D34" s="328" t="s">
        <v>155</v>
      </c>
      <c r="E34" s="328" t="s">
        <v>155</v>
      </c>
      <c r="F34" s="173">
        <v>120</v>
      </c>
      <c r="G34" s="27">
        <v>60</v>
      </c>
      <c r="H34" s="28"/>
      <c r="I34" s="168">
        <v>60</v>
      </c>
      <c r="J34" s="28"/>
      <c r="K34" s="28"/>
      <c r="L34" s="28"/>
      <c r="M34" s="28"/>
      <c r="N34" s="27"/>
      <c r="O34" s="29"/>
      <c r="P34" s="27"/>
      <c r="Q34" s="29"/>
      <c r="R34" s="27">
        <v>60</v>
      </c>
      <c r="S34" s="29">
        <v>60</v>
      </c>
      <c r="T34" s="27"/>
      <c r="U34" s="29"/>
      <c r="V34" s="27"/>
      <c r="W34" s="29"/>
      <c r="X34" s="27"/>
      <c r="Y34" s="29"/>
      <c r="AA34" s="93"/>
      <c r="AB34" s="93"/>
      <c r="AC34" s="93"/>
      <c r="AD34" s="93"/>
      <c r="AE34" s="93"/>
      <c r="AF34" s="93"/>
      <c r="AG34" s="93"/>
    </row>
    <row r="35" spans="1:33" ht="16.5" customHeight="1">
      <c r="A35" s="24">
        <v>19</v>
      </c>
      <c r="B35" s="172" t="s">
        <v>95</v>
      </c>
      <c r="C35" s="23" t="s">
        <v>105</v>
      </c>
      <c r="D35" s="328" t="s">
        <v>156</v>
      </c>
      <c r="E35" s="328" t="s">
        <v>156</v>
      </c>
      <c r="F35" s="173">
        <v>120</v>
      </c>
      <c r="G35" s="27">
        <v>60</v>
      </c>
      <c r="H35" s="28"/>
      <c r="I35" s="168">
        <v>60</v>
      </c>
      <c r="J35" s="28"/>
      <c r="K35" s="28"/>
      <c r="L35" s="28"/>
      <c r="M35" s="28"/>
      <c r="N35" s="27"/>
      <c r="O35" s="29"/>
      <c r="P35" s="27"/>
      <c r="Q35" s="29"/>
      <c r="R35" s="27"/>
      <c r="S35" s="29"/>
      <c r="T35" s="27">
        <v>60</v>
      </c>
      <c r="U35" s="29">
        <v>60</v>
      </c>
      <c r="V35" s="27"/>
      <c r="W35" s="29"/>
      <c r="X35" s="27"/>
      <c r="Y35" s="29"/>
      <c r="AA35" s="93"/>
      <c r="AB35" s="93"/>
      <c r="AC35" s="93"/>
      <c r="AD35" s="93"/>
      <c r="AE35" s="93"/>
      <c r="AF35" s="93"/>
      <c r="AG35" s="93"/>
    </row>
    <row r="36" spans="1:33" ht="16.5" customHeight="1">
      <c r="A36" s="24">
        <v>20</v>
      </c>
      <c r="B36" s="172" t="s">
        <v>96</v>
      </c>
      <c r="C36" s="23" t="s">
        <v>106</v>
      </c>
      <c r="D36" s="328" t="s">
        <v>157</v>
      </c>
      <c r="E36" s="328" t="s">
        <v>157</v>
      </c>
      <c r="F36" s="173">
        <v>120</v>
      </c>
      <c r="G36" s="27">
        <v>60</v>
      </c>
      <c r="H36" s="28"/>
      <c r="I36" s="168">
        <v>60</v>
      </c>
      <c r="J36" s="28"/>
      <c r="K36" s="28"/>
      <c r="L36" s="28"/>
      <c r="M36" s="28"/>
      <c r="N36" s="27"/>
      <c r="O36" s="29"/>
      <c r="P36" s="27"/>
      <c r="Q36" s="29"/>
      <c r="R36" s="27"/>
      <c r="S36" s="29"/>
      <c r="T36" s="27"/>
      <c r="U36" s="29"/>
      <c r="V36" s="27">
        <v>60</v>
      </c>
      <c r="W36" s="29">
        <v>60</v>
      </c>
      <c r="X36" s="27"/>
      <c r="Y36" s="29"/>
      <c r="AA36" s="93"/>
      <c r="AB36" s="93"/>
      <c r="AC36" s="93"/>
      <c r="AD36" s="93"/>
      <c r="AE36" s="93"/>
      <c r="AF36" s="93"/>
      <c r="AG36" s="93"/>
    </row>
    <row r="37" spans="1:33" ht="16.5" customHeight="1">
      <c r="A37" s="24">
        <v>21</v>
      </c>
      <c r="B37" s="172" t="s">
        <v>97</v>
      </c>
      <c r="C37" s="23" t="s">
        <v>107</v>
      </c>
      <c r="D37" s="329" t="s">
        <v>158</v>
      </c>
      <c r="E37" s="329" t="s">
        <v>158</v>
      </c>
      <c r="F37" s="173">
        <v>120</v>
      </c>
      <c r="G37" s="27">
        <v>60</v>
      </c>
      <c r="H37" s="28"/>
      <c r="I37" s="168">
        <v>60</v>
      </c>
      <c r="J37" s="28"/>
      <c r="K37" s="28"/>
      <c r="L37" s="28"/>
      <c r="M37" s="28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>
        <v>60</v>
      </c>
      <c r="Y37" s="29">
        <v>60</v>
      </c>
      <c r="AA37" s="93"/>
      <c r="AB37" s="93"/>
      <c r="AC37" s="93"/>
      <c r="AD37" s="93"/>
      <c r="AE37" s="93"/>
      <c r="AF37" s="93"/>
      <c r="AG37" s="93"/>
    </row>
    <row r="38" spans="1:33" ht="16.5" customHeight="1">
      <c r="A38" s="24">
        <v>22</v>
      </c>
      <c r="B38" s="172" t="s">
        <v>98</v>
      </c>
      <c r="C38" s="23" t="s">
        <v>108</v>
      </c>
      <c r="D38" s="329"/>
      <c r="E38" s="329" t="s">
        <v>153</v>
      </c>
      <c r="F38" s="173">
        <v>15</v>
      </c>
      <c r="G38" s="27"/>
      <c r="H38" s="28"/>
      <c r="I38" s="168">
        <v>15</v>
      </c>
      <c r="J38" s="28"/>
      <c r="K38" s="28"/>
      <c r="L38" s="28"/>
      <c r="M38" s="28"/>
      <c r="N38" s="27"/>
      <c r="O38" s="29"/>
      <c r="P38" s="27"/>
      <c r="Q38" s="29">
        <v>15</v>
      </c>
      <c r="R38" s="27"/>
      <c r="S38" s="29"/>
      <c r="T38" s="27"/>
      <c r="U38" s="29"/>
      <c r="V38" s="27"/>
      <c r="W38" s="29"/>
      <c r="X38" s="27"/>
      <c r="Y38" s="29"/>
      <c r="AA38" s="93"/>
      <c r="AB38" s="93"/>
      <c r="AC38" s="93"/>
      <c r="AD38" s="93"/>
      <c r="AE38" s="93"/>
      <c r="AF38" s="93"/>
      <c r="AG38" s="93"/>
    </row>
    <row r="39" spans="1:33" ht="16.5" customHeight="1" thickBot="1">
      <c r="A39" s="46">
        <v>23</v>
      </c>
      <c r="B39" s="47" t="s">
        <v>99</v>
      </c>
      <c r="C39" s="48" t="s">
        <v>109</v>
      </c>
      <c r="D39" s="329"/>
      <c r="E39" s="329" t="s">
        <v>156</v>
      </c>
      <c r="F39" s="50">
        <v>15</v>
      </c>
      <c r="G39" s="51"/>
      <c r="H39" s="30"/>
      <c r="I39" s="30">
        <v>15</v>
      </c>
      <c r="J39" s="30"/>
      <c r="K39" s="30"/>
      <c r="L39" s="30"/>
      <c r="M39" s="30"/>
      <c r="N39" s="51"/>
      <c r="O39" s="52"/>
      <c r="P39" s="51"/>
      <c r="Q39" s="52"/>
      <c r="R39" s="51"/>
      <c r="S39" s="52"/>
      <c r="T39" s="51"/>
      <c r="U39" s="52">
        <v>15</v>
      </c>
      <c r="V39" s="51"/>
      <c r="W39" s="52"/>
      <c r="X39" s="51"/>
      <c r="Y39" s="52"/>
      <c r="AA39" s="93"/>
      <c r="AB39" s="93"/>
      <c r="AC39" s="93"/>
      <c r="AD39" s="93"/>
      <c r="AE39" s="93"/>
      <c r="AF39" s="93"/>
      <c r="AG39" s="93"/>
    </row>
    <row r="40" spans="1:33" s="207" customFormat="1" ht="16.5" customHeight="1" thickBot="1" thickTop="1">
      <c r="A40" s="214" t="s">
        <v>11</v>
      </c>
      <c r="B40" s="215"/>
      <c r="C40" s="53"/>
      <c r="D40" s="55"/>
      <c r="E40" s="55"/>
      <c r="F40" s="32">
        <f>SUM(F30:F39)</f>
        <v>810</v>
      </c>
      <c r="G40" s="113">
        <f aca="true" t="shared" si="2" ref="G40:Y40">SUM(G30:G39)</f>
        <v>420</v>
      </c>
      <c r="H40" s="114">
        <f t="shared" si="2"/>
        <v>0</v>
      </c>
      <c r="I40" s="114">
        <f t="shared" si="2"/>
        <v>390</v>
      </c>
      <c r="J40" s="114">
        <f t="shared" si="2"/>
        <v>0</v>
      </c>
      <c r="K40" s="114">
        <f t="shared" si="2"/>
        <v>0</v>
      </c>
      <c r="L40" s="114">
        <f t="shared" si="2"/>
        <v>0</v>
      </c>
      <c r="M40" s="114">
        <f t="shared" si="2"/>
        <v>0</v>
      </c>
      <c r="N40" s="113">
        <f t="shared" si="2"/>
        <v>120</v>
      </c>
      <c r="O40" s="115">
        <f t="shared" si="2"/>
        <v>60</v>
      </c>
      <c r="P40" s="113">
        <f t="shared" si="2"/>
        <v>60</v>
      </c>
      <c r="Q40" s="115">
        <f t="shared" si="2"/>
        <v>75</v>
      </c>
      <c r="R40" s="113">
        <f t="shared" si="2"/>
        <v>60</v>
      </c>
      <c r="S40" s="116">
        <f t="shared" si="2"/>
        <v>60</v>
      </c>
      <c r="T40" s="113">
        <f t="shared" si="2"/>
        <v>60</v>
      </c>
      <c r="U40" s="115">
        <f t="shared" si="2"/>
        <v>75</v>
      </c>
      <c r="V40" s="113">
        <f t="shared" si="2"/>
        <v>60</v>
      </c>
      <c r="W40" s="115">
        <f t="shared" si="2"/>
        <v>60</v>
      </c>
      <c r="X40" s="113">
        <f t="shared" si="2"/>
        <v>60</v>
      </c>
      <c r="Y40" s="115">
        <f t="shared" si="2"/>
        <v>60</v>
      </c>
      <c r="AA40" s="94"/>
      <c r="AB40" s="94"/>
      <c r="AC40" s="94"/>
      <c r="AD40" s="94"/>
      <c r="AE40" s="94"/>
      <c r="AF40" s="94"/>
      <c r="AG40" s="94"/>
    </row>
    <row r="41" spans="1:33" ht="16.5" customHeight="1" thickBot="1" thickTop="1">
      <c r="A41" s="261" t="s">
        <v>126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AA41" s="94"/>
      <c r="AB41" s="94"/>
      <c r="AC41" s="94"/>
      <c r="AD41" s="94"/>
      <c r="AE41" s="94"/>
      <c r="AF41" s="94"/>
      <c r="AG41" s="93"/>
    </row>
    <row r="42" spans="1:33" ht="16.5" customHeight="1" thickTop="1">
      <c r="A42" s="10">
        <v>24</v>
      </c>
      <c r="B42" s="118" t="s">
        <v>110</v>
      </c>
      <c r="C42" s="56" t="s">
        <v>118</v>
      </c>
      <c r="D42" s="57"/>
      <c r="E42" s="333" t="s">
        <v>154</v>
      </c>
      <c r="F42" s="58">
        <v>30</v>
      </c>
      <c r="G42" s="61"/>
      <c r="H42" s="90">
        <v>30</v>
      </c>
      <c r="I42" s="90"/>
      <c r="J42" s="90"/>
      <c r="K42" s="120"/>
      <c r="L42" s="120"/>
      <c r="M42" s="59"/>
      <c r="N42" s="121"/>
      <c r="O42" s="91">
        <v>30</v>
      </c>
      <c r="P42" s="61"/>
      <c r="Q42" s="59"/>
      <c r="R42" s="61"/>
      <c r="S42" s="59"/>
      <c r="T42" s="61"/>
      <c r="U42" s="59"/>
      <c r="V42" s="61"/>
      <c r="W42" s="59"/>
      <c r="X42" s="61"/>
      <c r="Y42" s="59"/>
      <c r="AA42" s="93"/>
      <c r="AB42" s="93"/>
      <c r="AC42" s="93"/>
      <c r="AD42" s="93"/>
      <c r="AE42" s="93"/>
      <c r="AF42" s="93"/>
      <c r="AG42" s="93"/>
    </row>
    <row r="43" spans="1:33" ht="16.5" customHeight="1">
      <c r="A43" s="39">
        <v>25</v>
      </c>
      <c r="B43" s="174" t="s">
        <v>111</v>
      </c>
      <c r="C43" s="38" t="s">
        <v>119</v>
      </c>
      <c r="D43" s="40"/>
      <c r="E43" s="333" t="s">
        <v>153</v>
      </c>
      <c r="F43" s="41">
        <v>30</v>
      </c>
      <c r="G43" s="175"/>
      <c r="H43" s="43">
        <v>30</v>
      </c>
      <c r="I43" s="43"/>
      <c r="J43" s="43"/>
      <c r="K43" s="176"/>
      <c r="L43" s="176"/>
      <c r="M43" s="44"/>
      <c r="N43" s="175"/>
      <c r="O43" s="177"/>
      <c r="P43" s="42"/>
      <c r="Q43" s="44">
        <v>30</v>
      </c>
      <c r="R43" s="42"/>
      <c r="S43" s="44"/>
      <c r="T43" s="42"/>
      <c r="U43" s="44"/>
      <c r="V43" s="42"/>
      <c r="W43" s="44"/>
      <c r="X43" s="42"/>
      <c r="Y43" s="44"/>
      <c r="AA43" s="93"/>
      <c r="AB43" s="93"/>
      <c r="AC43" s="93"/>
      <c r="AD43" s="93"/>
      <c r="AE43" s="93"/>
      <c r="AF43" s="93"/>
      <c r="AG43" s="93"/>
    </row>
    <row r="44" spans="1:33" ht="16.5" customHeight="1">
      <c r="A44" s="39">
        <v>26</v>
      </c>
      <c r="B44" s="174" t="s">
        <v>112</v>
      </c>
      <c r="C44" s="38" t="s">
        <v>120</v>
      </c>
      <c r="D44" s="40"/>
      <c r="E44" s="333" t="s">
        <v>154</v>
      </c>
      <c r="F44" s="41">
        <v>30</v>
      </c>
      <c r="G44" s="175"/>
      <c r="H44" s="43"/>
      <c r="I44" s="43"/>
      <c r="J44" s="43"/>
      <c r="K44" s="176">
        <v>30</v>
      </c>
      <c r="L44" s="176"/>
      <c r="M44" s="44"/>
      <c r="N44" s="175"/>
      <c r="O44" s="177">
        <v>30</v>
      </c>
      <c r="P44" s="42"/>
      <c r="Q44" s="44"/>
      <c r="R44" s="42"/>
      <c r="S44" s="44"/>
      <c r="T44" s="42"/>
      <c r="U44" s="44"/>
      <c r="V44" s="42"/>
      <c r="W44" s="44"/>
      <c r="X44" s="42"/>
      <c r="Y44" s="44"/>
      <c r="AA44" s="93"/>
      <c r="AB44" s="93"/>
      <c r="AC44" s="93"/>
      <c r="AD44" s="93"/>
      <c r="AE44" s="93"/>
      <c r="AF44" s="93"/>
      <c r="AG44" s="93"/>
    </row>
    <row r="45" spans="1:33" ht="16.5" customHeight="1">
      <c r="A45" s="39">
        <v>27</v>
      </c>
      <c r="B45" s="174" t="s">
        <v>113</v>
      </c>
      <c r="C45" s="38" t="s">
        <v>121</v>
      </c>
      <c r="D45" s="40"/>
      <c r="E45" s="333" t="s">
        <v>153</v>
      </c>
      <c r="F45" s="41">
        <v>30</v>
      </c>
      <c r="G45" s="175"/>
      <c r="H45" s="43"/>
      <c r="I45" s="43"/>
      <c r="J45" s="43"/>
      <c r="K45" s="176">
        <v>30</v>
      </c>
      <c r="L45" s="176"/>
      <c r="M45" s="44"/>
      <c r="N45" s="175"/>
      <c r="O45" s="177"/>
      <c r="P45" s="42"/>
      <c r="Q45" s="44">
        <v>30</v>
      </c>
      <c r="R45" s="42"/>
      <c r="S45" s="44"/>
      <c r="T45" s="42"/>
      <c r="U45" s="44"/>
      <c r="V45" s="42"/>
      <c r="W45" s="44"/>
      <c r="X45" s="42"/>
      <c r="Y45" s="44"/>
      <c r="AA45" s="93"/>
      <c r="AB45" s="93"/>
      <c r="AC45" s="93"/>
      <c r="AD45" s="93"/>
      <c r="AE45" s="93"/>
      <c r="AF45" s="93"/>
      <c r="AG45" s="93"/>
    </row>
    <row r="46" spans="1:33" ht="16.5" customHeight="1">
      <c r="A46" s="11">
        <v>28</v>
      </c>
      <c r="B46" s="62" t="s">
        <v>114</v>
      </c>
      <c r="C46" s="13" t="s">
        <v>122</v>
      </c>
      <c r="D46" s="14"/>
      <c r="E46" s="333" t="s">
        <v>155</v>
      </c>
      <c r="F46" s="41">
        <v>30</v>
      </c>
      <c r="G46" s="64"/>
      <c r="H46" s="102"/>
      <c r="I46" s="102"/>
      <c r="J46" s="102"/>
      <c r="K46" s="21">
        <v>30</v>
      </c>
      <c r="L46" s="21"/>
      <c r="M46" s="20"/>
      <c r="N46" s="17"/>
      <c r="O46" s="65"/>
      <c r="P46" s="17"/>
      <c r="Q46" s="20"/>
      <c r="R46" s="17"/>
      <c r="S46" s="20">
        <v>30</v>
      </c>
      <c r="T46" s="17"/>
      <c r="U46" s="20"/>
      <c r="V46" s="17"/>
      <c r="W46" s="20"/>
      <c r="X46" s="17"/>
      <c r="Y46" s="20"/>
      <c r="AA46" s="93"/>
      <c r="AB46" s="93"/>
      <c r="AC46" s="93"/>
      <c r="AD46" s="93"/>
      <c r="AE46" s="93"/>
      <c r="AF46" s="93"/>
      <c r="AG46" s="93"/>
    </row>
    <row r="47" spans="1:25" ht="16.5" customHeight="1">
      <c r="A47" s="11">
        <v>29</v>
      </c>
      <c r="B47" s="62" t="s">
        <v>115</v>
      </c>
      <c r="C47" s="13" t="s">
        <v>123</v>
      </c>
      <c r="D47" s="14" t="s">
        <v>156</v>
      </c>
      <c r="E47" s="333" t="s">
        <v>156</v>
      </c>
      <c r="F47" s="41">
        <v>30</v>
      </c>
      <c r="G47" s="64"/>
      <c r="H47" s="102"/>
      <c r="I47" s="102"/>
      <c r="J47" s="102"/>
      <c r="K47" s="21">
        <v>30</v>
      </c>
      <c r="L47" s="21"/>
      <c r="M47" s="20"/>
      <c r="N47" s="17"/>
      <c r="O47" s="65"/>
      <c r="P47" s="64"/>
      <c r="Q47" s="20"/>
      <c r="R47" s="64"/>
      <c r="S47" s="20"/>
      <c r="T47" s="17"/>
      <c r="U47" s="20">
        <v>30</v>
      </c>
      <c r="V47" s="64"/>
      <c r="W47" s="20"/>
      <c r="X47" s="17"/>
      <c r="Y47" s="20"/>
    </row>
    <row r="48" spans="1:25" ht="16.5" customHeight="1">
      <c r="A48" s="11">
        <v>30</v>
      </c>
      <c r="B48" s="62" t="s">
        <v>116</v>
      </c>
      <c r="C48" s="13" t="s">
        <v>124</v>
      </c>
      <c r="D48" s="14"/>
      <c r="E48" s="333" t="s">
        <v>154</v>
      </c>
      <c r="F48" s="41">
        <v>30</v>
      </c>
      <c r="G48" s="64"/>
      <c r="H48" s="102"/>
      <c r="I48" s="102"/>
      <c r="J48" s="102">
        <v>30</v>
      </c>
      <c r="K48" s="21"/>
      <c r="L48" s="21"/>
      <c r="M48" s="20"/>
      <c r="N48" s="17"/>
      <c r="O48" s="65">
        <v>30</v>
      </c>
      <c r="P48" s="64"/>
      <c r="Q48" s="20"/>
      <c r="R48" s="64"/>
      <c r="S48" s="20"/>
      <c r="T48" s="17"/>
      <c r="U48" s="20"/>
      <c r="V48" s="64"/>
      <c r="W48" s="20"/>
      <c r="X48" s="17"/>
      <c r="Y48" s="20"/>
    </row>
    <row r="49" spans="1:25" ht="16.5" customHeight="1" thickBot="1">
      <c r="A49" s="11">
        <v>31</v>
      </c>
      <c r="B49" s="62" t="s">
        <v>117</v>
      </c>
      <c r="C49" s="13" t="s">
        <v>125</v>
      </c>
      <c r="D49" s="14" t="s">
        <v>154</v>
      </c>
      <c r="E49" s="333"/>
      <c r="F49" s="41">
        <v>15</v>
      </c>
      <c r="G49" s="64">
        <v>15</v>
      </c>
      <c r="H49" s="102"/>
      <c r="I49" s="102"/>
      <c r="J49" s="102"/>
      <c r="K49" s="21"/>
      <c r="L49" s="21"/>
      <c r="M49" s="29"/>
      <c r="N49" s="64">
        <v>15</v>
      </c>
      <c r="O49" s="66"/>
      <c r="P49" s="17"/>
      <c r="Q49" s="20"/>
      <c r="R49" s="64"/>
      <c r="S49" s="52"/>
      <c r="T49" s="17"/>
      <c r="U49" s="20"/>
      <c r="V49" s="64"/>
      <c r="W49" s="52"/>
      <c r="X49" s="17"/>
      <c r="Y49" s="20"/>
    </row>
    <row r="50" spans="1:25" s="207" customFormat="1" ht="16.5" customHeight="1" thickBot="1" thickTop="1">
      <c r="A50" s="214" t="s">
        <v>11</v>
      </c>
      <c r="B50" s="215"/>
      <c r="C50" s="31"/>
      <c r="D50" s="33"/>
      <c r="E50" s="33"/>
      <c r="F50" s="32">
        <f>SUM(F42:F49)</f>
        <v>225</v>
      </c>
      <c r="G50" s="34">
        <f aca="true" t="shared" si="3" ref="G50:Y50">SUM(G42:G49)</f>
        <v>15</v>
      </c>
      <c r="H50" s="35">
        <f t="shared" si="3"/>
        <v>60</v>
      </c>
      <c r="I50" s="35">
        <f t="shared" si="3"/>
        <v>0</v>
      </c>
      <c r="J50" s="35">
        <f t="shared" si="3"/>
        <v>30</v>
      </c>
      <c r="K50" s="35">
        <f t="shared" si="3"/>
        <v>120</v>
      </c>
      <c r="L50" s="35">
        <f t="shared" si="3"/>
        <v>0</v>
      </c>
      <c r="M50" s="36">
        <f t="shared" si="3"/>
        <v>0</v>
      </c>
      <c r="N50" s="34">
        <f t="shared" si="3"/>
        <v>15</v>
      </c>
      <c r="O50" s="36">
        <f t="shared" si="3"/>
        <v>90</v>
      </c>
      <c r="P50" s="34">
        <f t="shared" si="3"/>
        <v>0</v>
      </c>
      <c r="Q50" s="36">
        <f t="shared" si="3"/>
        <v>60</v>
      </c>
      <c r="R50" s="34">
        <f t="shared" si="3"/>
        <v>0</v>
      </c>
      <c r="S50" s="36">
        <f t="shared" si="3"/>
        <v>30</v>
      </c>
      <c r="T50" s="34">
        <f t="shared" si="3"/>
        <v>0</v>
      </c>
      <c r="U50" s="36">
        <f t="shared" si="3"/>
        <v>30</v>
      </c>
      <c r="V50" s="34">
        <f t="shared" si="3"/>
        <v>0</v>
      </c>
      <c r="W50" s="36">
        <f t="shared" si="3"/>
        <v>0</v>
      </c>
      <c r="X50" s="34">
        <f t="shared" si="3"/>
        <v>0</v>
      </c>
      <c r="Y50" s="36">
        <f t="shared" si="3"/>
        <v>0</v>
      </c>
    </row>
    <row r="51" spans="1:25" ht="16.5" customHeight="1" thickBot="1" thickTop="1">
      <c r="A51" s="235" t="s">
        <v>128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</row>
    <row r="52" spans="1:25" ht="16.5" customHeight="1" thickTop="1">
      <c r="A52" s="39">
        <v>32</v>
      </c>
      <c r="B52" s="125" t="s">
        <v>129</v>
      </c>
      <c r="C52" s="38" t="s">
        <v>133</v>
      </c>
      <c r="D52" s="40"/>
      <c r="E52" s="334" t="s">
        <v>155</v>
      </c>
      <c r="F52" s="41">
        <v>30</v>
      </c>
      <c r="G52" s="42"/>
      <c r="H52" s="43"/>
      <c r="I52" s="43">
        <v>30</v>
      </c>
      <c r="J52" s="43"/>
      <c r="K52" s="43"/>
      <c r="L52" s="43"/>
      <c r="M52" s="43"/>
      <c r="N52" s="42"/>
      <c r="O52" s="44"/>
      <c r="P52" s="42"/>
      <c r="Q52" s="44"/>
      <c r="R52" s="42"/>
      <c r="S52" s="60">
        <v>30</v>
      </c>
      <c r="T52" s="42"/>
      <c r="U52" s="44"/>
      <c r="V52" s="42"/>
      <c r="W52" s="44"/>
      <c r="X52" s="42"/>
      <c r="Y52" s="44"/>
    </row>
    <row r="53" spans="1:25" ht="16.5" customHeight="1">
      <c r="A53" s="11">
        <v>33</v>
      </c>
      <c r="B53" s="12" t="s">
        <v>130</v>
      </c>
      <c r="C53" s="13" t="s">
        <v>134</v>
      </c>
      <c r="D53" s="14"/>
      <c r="E53" s="334" t="s">
        <v>155</v>
      </c>
      <c r="F53" s="16">
        <v>30</v>
      </c>
      <c r="G53" s="17"/>
      <c r="H53" s="102"/>
      <c r="I53" s="102">
        <v>30</v>
      </c>
      <c r="J53" s="102"/>
      <c r="K53" s="102"/>
      <c r="L53" s="102"/>
      <c r="M53" s="102"/>
      <c r="N53" s="17"/>
      <c r="O53" s="20"/>
      <c r="P53" s="17"/>
      <c r="Q53" s="20"/>
      <c r="R53" s="17"/>
      <c r="S53" s="67">
        <v>30</v>
      </c>
      <c r="T53" s="17"/>
      <c r="U53" s="20"/>
      <c r="V53" s="17"/>
      <c r="W53" s="20"/>
      <c r="X53" s="17"/>
      <c r="Y53" s="20"/>
    </row>
    <row r="54" spans="1:25" ht="16.5" customHeight="1">
      <c r="A54" s="11">
        <v>34</v>
      </c>
      <c r="B54" s="12" t="s">
        <v>131</v>
      </c>
      <c r="C54" s="13" t="s">
        <v>135</v>
      </c>
      <c r="D54" s="14"/>
      <c r="E54" s="334" t="s">
        <v>156</v>
      </c>
      <c r="F54" s="16">
        <v>30</v>
      </c>
      <c r="G54" s="17"/>
      <c r="H54" s="102"/>
      <c r="I54" s="102">
        <v>30</v>
      </c>
      <c r="J54" s="102"/>
      <c r="K54" s="102"/>
      <c r="L54" s="102"/>
      <c r="M54" s="102"/>
      <c r="N54" s="17"/>
      <c r="O54" s="20"/>
      <c r="P54" s="17"/>
      <c r="Q54" s="20"/>
      <c r="R54" s="17"/>
      <c r="S54" s="67"/>
      <c r="T54" s="17"/>
      <c r="U54" s="20">
        <v>30</v>
      </c>
      <c r="V54" s="17"/>
      <c r="W54" s="20"/>
      <c r="X54" s="17"/>
      <c r="Y54" s="20"/>
    </row>
    <row r="55" spans="1:25" ht="16.5" customHeight="1" thickBot="1">
      <c r="A55" s="11">
        <v>35</v>
      </c>
      <c r="B55" s="12" t="s">
        <v>132</v>
      </c>
      <c r="C55" s="13" t="s">
        <v>135</v>
      </c>
      <c r="D55" s="14"/>
      <c r="E55" s="334" t="s">
        <v>156</v>
      </c>
      <c r="F55" s="16">
        <v>30</v>
      </c>
      <c r="G55" s="17"/>
      <c r="H55" s="102"/>
      <c r="I55" s="102">
        <v>30</v>
      </c>
      <c r="J55" s="102"/>
      <c r="K55" s="102"/>
      <c r="L55" s="102"/>
      <c r="M55" s="102"/>
      <c r="N55" s="17"/>
      <c r="O55" s="20"/>
      <c r="P55" s="17"/>
      <c r="Q55" s="20"/>
      <c r="R55" s="17"/>
      <c r="S55" s="67"/>
      <c r="T55" s="17"/>
      <c r="U55" s="20">
        <v>30</v>
      </c>
      <c r="V55" s="17"/>
      <c r="W55" s="20"/>
      <c r="X55" s="17"/>
      <c r="Y55" s="20"/>
    </row>
    <row r="56" spans="1:25" s="207" customFormat="1" ht="16.5" customHeight="1" thickBot="1" thickTop="1">
      <c r="A56" s="251" t="s">
        <v>11</v>
      </c>
      <c r="B56" s="228"/>
      <c r="C56" s="81"/>
      <c r="D56" s="83"/>
      <c r="E56" s="83"/>
      <c r="F56" s="82">
        <f aca="true" t="shared" si="4" ref="F56:Y56">SUM(F52:F55)</f>
        <v>120</v>
      </c>
      <c r="G56" s="84">
        <f t="shared" si="4"/>
        <v>0</v>
      </c>
      <c r="H56" s="85">
        <f t="shared" si="4"/>
        <v>0</v>
      </c>
      <c r="I56" s="85">
        <f t="shared" si="4"/>
        <v>120</v>
      </c>
      <c r="J56" s="85">
        <f t="shared" si="4"/>
        <v>0</v>
      </c>
      <c r="K56" s="85">
        <f t="shared" si="4"/>
        <v>0</v>
      </c>
      <c r="L56" s="85">
        <f t="shared" si="4"/>
        <v>0</v>
      </c>
      <c r="M56" s="86">
        <f t="shared" si="4"/>
        <v>0</v>
      </c>
      <c r="N56" s="84">
        <f t="shared" si="4"/>
        <v>0</v>
      </c>
      <c r="O56" s="86">
        <f t="shared" si="4"/>
        <v>0</v>
      </c>
      <c r="P56" s="84">
        <f t="shared" si="4"/>
        <v>0</v>
      </c>
      <c r="Q56" s="86">
        <f t="shared" si="4"/>
        <v>0</v>
      </c>
      <c r="R56" s="84">
        <f t="shared" si="4"/>
        <v>0</v>
      </c>
      <c r="S56" s="86">
        <f t="shared" si="4"/>
        <v>60</v>
      </c>
      <c r="T56" s="84">
        <f t="shared" si="4"/>
        <v>0</v>
      </c>
      <c r="U56" s="86">
        <f t="shared" si="4"/>
        <v>60</v>
      </c>
      <c r="V56" s="84">
        <f t="shared" si="4"/>
        <v>0</v>
      </c>
      <c r="W56" s="86">
        <f t="shared" si="4"/>
        <v>0</v>
      </c>
      <c r="X56" s="84">
        <f t="shared" si="4"/>
        <v>0</v>
      </c>
      <c r="Y56" s="86">
        <f t="shared" si="4"/>
        <v>0</v>
      </c>
    </row>
    <row r="57" spans="1:25" ht="16.5" customHeight="1" thickBot="1" thickTop="1">
      <c r="A57" s="235" t="s">
        <v>136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</row>
    <row r="58" spans="1:25" ht="16.5" customHeight="1" thickTop="1">
      <c r="A58" s="39">
        <v>36</v>
      </c>
      <c r="B58" s="125" t="s">
        <v>137</v>
      </c>
      <c r="C58" s="38" t="s">
        <v>138</v>
      </c>
      <c r="D58" s="40"/>
      <c r="E58" s="40" t="s">
        <v>157</v>
      </c>
      <c r="F58" s="179">
        <v>30</v>
      </c>
      <c r="G58" s="180"/>
      <c r="H58" s="181"/>
      <c r="I58" s="181"/>
      <c r="J58" s="181"/>
      <c r="K58" s="181"/>
      <c r="L58" s="181">
        <v>30</v>
      </c>
      <c r="M58" s="181"/>
      <c r="N58" s="180"/>
      <c r="O58" s="182"/>
      <c r="P58" s="180"/>
      <c r="Q58" s="182"/>
      <c r="R58" s="180"/>
      <c r="S58" s="183"/>
      <c r="T58" s="180"/>
      <c r="U58" s="182"/>
      <c r="V58" s="180"/>
      <c r="W58" s="182">
        <v>30</v>
      </c>
      <c r="X58" s="180"/>
      <c r="Y58" s="182"/>
    </row>
    <row r="59" spans="1:25" ht="16.5" customHeight="1" thickBot="1">
      <c r="A59" s="11">
        <v>37</v>
      </c>
      <c r="B59" s="12" t="s">
        <v>139</v>
      </c>
      <c r="C59" s="13" t="s">
        <v>140</v>
      </c>
      <c r="D59" s="14"/>
      <c r="E59" s="14" t="s">
        <v>158</v>
      </c>
      <c r="F59" s="184">
        <v>30</v>
      </c>
      <c r="G59" s="185"/>
      <c r="H59" s="186"/>
      <c r="I59" s="186"/>
      <c r="J59" s="186"/>
      <c r="K59" s="186"/>
      <c r="L59" s="186">
        <v>30</v>
      </c>
      <c r="M59" s="186"/>
      <c r="N59" s="185"/>
      <c r="O59" s="187"/>
      <c r="P59" s="185"/>
      <c r="Q59" s="187"/>
      <c r="R59" s="185"/>
      <c r="S59" s="188"/>
      <c r="T59" s="185"/>
      <c r="U59" s="187"/>
      <c r="V59" s="185"/>
      <c r="W59" s="187"/>
      <c r="X59" s="185"/>
      <c r="Y59" s="187">
        <v>30</v>
      </c>
    </row>
    <row r="60" spans="1:25" ht="16.5" customHeight="1" hidden="1">
      <c r="A60" s="11"/>
      <c r="B60" s="12"/>
      <c r="C60" s="13"/>
      <c r="D60" s="14"/>
      <c r="E60" s="14"/>
      <c r="F60" s="16">
        <f>SUM(G60:M60)</f>
        <v>0</v>
      </c>
      <c r="G60" s="17"/>
      <c r="H60" s="102"/>
      <c r="I60" s="102"/>
      <c r="J60" s="102"/>
      <c r="K60" s="102"/>
      <c r="L60" s="102"/>
      <c r="M60" s="102"/>
      <c r="N60" s="17"/>
      <c r="O60" s="20"/>
      <c r="P60" s="17"/>
      <c r="Q60" s="20"/>
      <c r="R60" s="17"/>
      <c r="S60" s="67"/>
      <c r="T60" s="17"/>
      <c r="U60" s="20"/>
      <c r="V60" s="17"/>
      <c r="W60" s="20"/>
      <c r="X60" s="17"/>
      <c r="Y60" s="20"/>
    </row>
    <row r="61" spans="1:25" ht="16.5" customHeight="1" hidden="1">
      <c r="A61" s="11"/>
      <c r="B61" s="12"/>
      <c r="C61" s="13"/>
      <c r="D61" s="14"/>
      <c r="E61" s="14"/>
      <c r="F61" s="16">
        <f>SUM(G61:M61)</f>
        <v>0</v>
      </c>
      <c r="G61" s="17"/>
      <c r="H61" s="102"/>
      <c r="I61" s="102"/>
      <c r="J61" s="102"/>
      <c r="K61" s="102"/>
      <c r="L61" s="102"/>
      <c r="M61" s="102"/>
      <c r="N61" s="17"/>
      <c r="O61" s="20"/>
      <c r="P61" s="17"/>
      <c r="Q61" s="20"/>
      <c r="R61" s="17"/>
      <c r="S61" s="67"/>
      <c r="T61" s="17"/>
      <c r="U61" s="20"/>
      <c r="V61" s="17"/>
      <c r="W61" s="20"/>
      <c r="X61" s="17"/>
      <c r="Y61" s="20"/>
    </row>
    <row r="62" spans="1:25" ht="16.5" customHeight="1" hidden="1" thickBot="1">
      <c r="A62" s="46"/>
      <c r="B62" s="12"/>
      <c r="C62" s="13"/>
      <c r="D62" s="14"/>
      <c r="E62" s="14"/>
      <c r="F62" s="16">
        <f>SUM(G62:M62)</f>
        <v>0</v>
      </c>
      <c r="G62" s="17"/>
      <c r="H62" s="102"/>
      <c r="I62" s="102"/>
      <c r="J62" s="102"/>
      <c r="K62" s="102"/>
      <c r="L62" s="102"/>
      <c r="M62" s="102"/>
      <c r="N62" s="17"/>
      <c r="O62" s="20"/>
      <c r="P62" s="17"/>
      <c r="Q62" s="20"/>
      <c r="R62" s="17"/>
      <c r="S62" s="67"/>
      <c r="T62" s="17"/>
      <c r="U62" s="20"/>
      <c r="V62" s="17"/>
      <c r="W62" s="20"/>
      <c r="X62" s="17"/>
      <c r="Y62" s="20"/>
    </row>
    <row r="63" spans="1:25" s="207" customFormat="1" ht="16.5" customHeight="1" thickBot="1" thickTop="1">
      <c r="A63" s="227" t="s">
        <v>11</v>
      </c>
      <c r="B63" s="228"/>
      <c r="C63" s="81"/>
      <c r="D63" s="83"/>
      <c r="E63" s="83"/>
      <c r="F63" s="82">
        <f>SUM(F58:F62)</f>
        <v>60</v>
      </c>
      <c r="G63" s="84">
        <f aca="true" t="shared" si="5" ref="G63:Y63">SUM(G58:G62)</f>
        <v>0</v>
      </c>
      <c r="H63" s="85">
        <f t="shared" si="5"/>
        <v>0</v>
      </c>
      <c r="I63" s="85">
        <f t="shared" si="5"/>
        <v>0</v>
      </c>
      <c r="J63" s="85">
        <f t="shared" si="5"/>
        <v>0</v>
      </c>
      <c r="K63" s="85">
        <f t="shared" si="5"/>
        <v>0</v>
      </c>
      <c r="L63" s="85">
        <f t="shared" si="5"/>
        <v>60</v>
      </c>
      <c r="M63" s="85">
        <f t="shared" si="5"/>
        <v>0</v>
      </c>
      <c r="N63" s="84">
        <f t="shared" si="5"/>
        <v>0</v>
      </c>
      <c r="O63" s="86">
        <f t="shared" si="5"/>
        <v>0</v>
      </c>
      <c r="P63" s="84">
        <f t="shared" si="5"/>
        <v>0</v>
      </c>
      <c r="Q63" s="86">
        <f t="shared" si="5"/>
        <v>0</v>
      </c>
      <c r="R63" s="84">
        <f t="shared" si="5"/>
        <v>0</v>
      </c>
      <c r="S63" s="86">
        <f t="shared" si="5"/>
        <v>0</v>
      </c>
      <c r="T63" s="84">
        <f t="shared" si="5"/>
        <v>0</v>
      </c>
      <c r="U63" s="86">
        <f t="shared" si="5"/>
        <v>0</v>
      </c>
      <c r="V63" s="84">
        <f t="shared" si="5"/>
        <v>0</v>
      </c>
      <c r="W63" s="86">
        <f t="shared" si="5"/>
        <v>30</v>
      </c>
      <c r="X63" s="84">
        <f t="shared" si="5"/>
        <v>0</v>
      </c>
      <c r="Y63" s="86">
        <f t="shared" si="5"/>
        <v>30</v>
      </c>
    </row>
    <row r="64" spans="1:25" s="207" customFormat="1" ht="16.5" customHeight="1" thickBot="1" thickTop="1">
      <c r="A64" s="235" t="s">
        <v>212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</row>
    <row r="65" spans="1:25" ht="16.5" customHeight="1" thickTop="1">
      <c r="A65" s="39">
        <v>38</v>
      </c>
      <c r="B65" s="125" t="s">
        <v>141</v>
      </c>
      <c r="C65" s="38"/>
      <c r="D65" s="40"/>
      <c r="E65" s="335" t="s">
        <v>155</v>
      </c>
      <c r="F65" s="41">
        <v>30</v>
      </c>
      <c r="G65" s="42"/>
      <c r="H65" s="43"/>
      <c r="I65" s="43">
        <v>30</v>
      </c>
      <c r="J65" s="43"/>
      <c r="K65" s="43"/>
      <c r="L65" s="43"/>
      <c r="M65" s="43"/>
      <c r="N65" s="42"/>
      <c r="O65" s="44"/>
      <c r="P65" s="42"/>
      <c r="Q65" s="44"/>
      <c r="R65" s="42"/>
      <c r="S65" s="60">
        <v>30</v>
      </c>
      <c r="T65" s="42"/>
      <c r="U65" s="44"/>
      <c r="V65" s="42"/>
      <c r="W65" s="44"/>
      <c r="X65" s="42"/>
      <c r="Y65" s="44"/>
    </row>
    <row r="66" spans="1:25" ht="16.5" customHeight="1">
      <c r="A66" s="11">
        <v>39</v>
      </c>
      <c r="B66" s="12" t="s">
        <v>142</v>
      </c>
      <c r="C66" s="13"/>
      <c r="D66" s="14"/>
      <c r="E66" s="336" t="s">
        <v>155</v>
      </c>
      <c r="F66" s="16">
        <v>15</v>
      </c>
      <c r="G66" s="17"/>
      <c r="H66" s="102"/>
      <c r="I66" s="102">
        <v>15</v>
      </c>
      <c r="J66" s="102"/>
      <c r="K66" s="102"/>
      <c r="L66" s="102"/>
      <c r="M66" s="102"/>
      <c r="N66" s="17"/>
      <c r="O66" s="20"/>
      <c r="P66" s="17"/>
      <c r="Q66" s="20"/>
      <c r="R66" s="17"/>
      <c r="S66" s="67">
        <v>15</v>
      </c>
      <c r="T66" s="17"/>
      <c r="U66" s="20"/>
      <c r="V66" s="17"/>
      <c r="W66" s="20"/>
      <c r="X66" s="17"/>
      <c r="Y66" s="20"/>
    </row>
    <row r="67" spans="1:25" ht="16.5" customHeight="1">
      <c r="A67" s="11">
        <v>40</v>
      </c>
      <c r="B67" s="12" t="s">
        <v>143</v>
      </c>
      <c r="C67" s="13"/>
      <c r="D67" s="14"/>
      <c r="E67" s="336" t="s">
        <v>155</v>
      </c>
      <c r="F67" s="16">
        <v>30</v>
      </c>
      <c r="G67" s="17"/>
      <c r="H67" s="102"/>
      <c r="I67" s="102">
        <v>30</v>
      </c>
      <c r="J67" s="102"/>
      <c r="K67" s="102"/>
      <c r="L67" s="102"/>
      <c r="M67" s="102"/>
      <c r="N67" s="17"/>
      <c r="O67" s="20"/>
      <c r="P67" s="17"/>
      <c r="Q67" s="20"/>
      <c r="R67" s="17"/>
      <c r="S67" s="67">
        <v>30</v>
      </c>
      <c r="T67" s="17"/>
      <c r="U67" s="20"/>
      <c r="V67" s="17"/>
      <c r="W67" s="20"/>
      <c r="X67" s="17"/>
      <c r="Y67" s="20"/>
    </row>
    <row r="68" spans="1:25" ht="16.5" customHeight="1">
      <c r="A68" s="11">
        <v>41</v>
      </c>
      <c r="B68" s="12" t="s">
        <v>144</v>
      </c>
      <c r="C68" s="13"/>
      <c r="D68" s="14"/>
      <c r="E68" s="336" t="s">
        <v>156</v>
      </c>
      <c r="F68" s="16">
        <v>30</v>
      </c>
      <c r="G68" s="17"/>
      <c r="H68" s="102"/>
      <c r="I68" s="102">
        <v>30</v>
      </c>
      <c r="J68" s="102"/>
      <c r="K68" s="102"/>
      <c r="L68" s="102"/>
      <c r="M68" s="102"/>
      <c r="N68" s="17"/>
      <c r="O68" s="20"/>
      <c r="P68" s="17"/>
      <c r="Q68" s="20"/>
      <c r="R68" s="17"/>
      <c r="S68" s="67"/>
      <c r="T68" s="17"/>
      <c r="U68" s="20">
        <v>30</v>
      </c>
      <c r="V68" s="17"/>
      <c r="W68" s="20"/>
      <c r="X68" s="17"/>
      <c r="Y68" s="20"/>
    </row>
    <row r="69" spans="1:25" ht="16.5" customHeight="1">
      <c r="A69" s="24">
        <v>42</v>
      </c>
      <c r="B69" s="22" t="s">
        <v>145</v>
      </c>
      <c r="C69" s="23"/>
      <c r="D69" s="25"/>
      <c r="E69" s="336" t="s">
        <v>156</v>
      </c>
      <c r="F69" s="128">
        <v>15</v>
      </c>
      <c r="G69" s="27"/>
      <c r="H69" s="28"/>
      <c r="I69" s="28">
        <v>15</v>
      </c>
      <c r="J69" s="28"/>
      <c r="K69" s="28"/>
      <c r="L69" s="28"/>
      <c r="M69" s="28"/>
      <c r="N69" s="27"/>
      <c r="O69" s="29"/>
      <c r="P69" s="27"/>
      <c r="Q69" s="29"/>
      <c r="R69" s="27"/>
      <c r="S69" s="129"/>
      <c r="T69" s="27"/>
      <c r="U69" s="29">
        <v>15</v>
      </c>
      <c r="V69" s="27"/>
      <c r="W69" s="29"/>
      <c r="X69" s="27"/>
      <c r="Y69" s="29"/>
    </row>
    <row r="70" spans="1:25" ht="16.5" customHeight="1">
      <c r="A70" s="24">
        <v>43</v>
      </c>
      <c r="B70" s="22" t="s">
        <v>146</v>
      </c>
      <c r="C70" s="23"/>
      <c r="D70" s="25"/>
      <c r="E70" s="336" t="s">
        <v>156</v>
      </c>
      <c r="F70" s="128">
        <v>15</v>
      </c>
      <c r="G70" s="27"/>
      <c r="H70" s="28"/>
      <c r="I70" s="28">
        <v>15</v>
      </c>
      <c r="J70" s="28"/>
      <c r="K70" s="28"/>
      <c r="L70" s="28"/>
      <c r="M70" s="28"/>
      <c r="N70" s="27"/>
      <c r="O70" s="29"/>
      <c r="P70" s="27"/>
      <c r="Q70" s="29"/>
      <c r="R70" s="27"/>
      <c r="S70" s="129"/>
      <c r="T70" s="27"/>
      <c r="U70" s="29">
        <v>15</v>
      </c>
      <c r="V70" s="27"/>
      <c r="W70" s="29"/>
      <c r="X70" s="27"/>
      <c r="Y70" s="29"/>
    </row>
    <row r="71" spans="1:25" ht="16.5" customHeight="1" thickBot="1">
      <c r="A71" s="24">
        <v>44</v>
      </c>
      <c r="B71" s="22" t="s">
        <v>147</v>
      </c>
      <c r="C71" s="23"/>
      <c r="D71" s="25"/>
      <c r="E71" s="337" t="s">
        <v>156</v>
      </c>
      <c r="F71" s="128">
        <v>15</v>
      </c>
      <c r="G71" s="27"/>
      <c r="H71" s="28"/>
      <c r="I71" s="28"/>
      <c r="J71" s="28"/>
      <c r="K71" s="28"/>
      <c r="L71" s="28"/>
      <c r="M71" s="28">
        <v>15</v>
      </c>
      <c r="N71" s="27"/>
      <c r="O71" s="29"/>
      <c r="P71" s="27"/>
      <c r="Q71" s="29"/>
      <c r="R71" s="27"/>
      <c r="S71" s="129"/>
      <c r="T71" s="27"/>
      <c r="U71" s="29">
        <v>15</v>
      </c>
      <c r="V71" s="27"/>
      <c r="W71" s="29"/>
      <c r="X71" s="27"/>
      <c r="Y71" s="29"/>
    </row>
    <row r="72" spans="1:25" s="207" customFormat="1" ht="16.5" customHeight="1" thickBot="1" thickTop="1">
      <c r="A72" s="214" t="s">
        <v>11</v>
      </c>
      <c r="B72" s="215"/>
      <c r="C72" s="31"/>
      <c r="D72" s="33"/>
      <c r="E72" s="33"/>
      <c r="F72" s="32">
        <f>SUM(F65:F71)</f>
        <v>150</v>
      </c>
      <c r="G72" s="34">
        <f aca="true" t="shared" si="6" ref="G72:Y72">SUM(G65:G71)</f>
        <v>0</v>
      </c>
      <c r="H72" s="35">
        <f t="shared" si="6"/>
        <v>0</v>
      </c>
      <c r="I72" s="35">
        <f t="shared" si="6"/>
        <v>135</v>
      </c>
      <c r="J72" s="35">
        <f t="shared" si="6"/>
        <v>0</v>
      </c>
      <c r="K72" s="35">
        <f t="shared" si="6"/>
        <v>0</v>
      </c>
      <c r="L72" s="35">
        <f t="shared" si="6"/>
        <v>0</v>
      </c>
      <c r="M72" s="35">
        <f t="shared" si="6"/>
        <v>15</v>
      </c>
      <c r="N72" s="34">
        <f t="shared" si="6"/>
        <v>0</v>
      </c>
      <c r="O72" s="36">
        <f t="shared" si="6"/>
        <v>0</v>
      </c>
      <c r="P72" s="34">
        <f t="shared" si="6"/>
        <v>0</v>
      </c>
      <c r="Q72" s="36">
        <f t="shared" si="6"/>
        <v>0</v>
      </c>
      <c r="R72" s="34">
        <f t="shared" si="6"/>
        <v>0</v>
      </c>
      <c r="S72" s="36">
        <f t="shared" si="6"/>
        <v>75</v>
      </c>
      <c r="T72" s="34">
        <f t="shared" si="6"/>
        <v>0</v>
      </c>
      <c r="U72" s="36">
        <f t="shared" si="6"/>
        <v>75</v>
      </c>
      <c r="V72" s="34">
        <f t="shared" si="6"/>
        <v>0</v>
      </c>
      <c r="W72" s="36">
        <f t="shared" si="6"/>
        <v>0</v>
      </c>
      <c r="X72" s="34">
        <f t="shared" si="6"/>
        <v>0</v>
      </c>
      <c r="Y72" s="36">
        <f t="shared" si="6"/>
        <v>0</v>
      </c>
    </row>
    <row r="73" spans="1:25" ht="16.5" customHeight="1" thickBot="1" thickTop="1">
      <c r="A73" s="235" t="s">
        <v>213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</row>
    <row r="74" spans="1:25" ht="16.5" customHeight="1" thickBot="1" thickTop="1">
      <c r="A74" s="261"/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</row>
    <row r="75" spans="1:25" ht="16.5" customHeight="1" thickTop="1">
      <c r="A75" s="39">
        <v>38</v>
      </c>
      <c r="B75" s="125" t="s">
        <v>201</v>
      </c>
      <c r="C75" s="56"/>
      <c r="D75" s="57"/>
      <c r="E75" s="338" t="s">
        <v>155</v>
      </c>
      <c r="F75" s="58">
        <v>30</v>
      </c>
      <c r="G75" s="61"/>
      <c r="H75" s="90"/>
      <c r="I75" s="90">
        <v>30</v>
      </c>
      <c r="J75" s="90"/>
      <c r="K75" s="90"/>
      <c r="L75" s="90"/>
      <c r="M75" s="90"/>
      <c r="N75" s="61"/>
      <c r="O75" s="59"/>
      <c r="P75" s="61"/>
      <c r="Q75" s="59"/>
      <c r="R75" s="61"/>
      <c r="S75" s="91"/>
      <c r="T75" s="61"/>
      <c r="U75" s="59"/>
      <c r="V75" s="61"/>
      <c r="W75" s="59">
        <v>30</v>
      </c>
      <c r="X75" s="61"/>
      <c r="Y75" s="59"/>
    </row>
    <row r="76" spans="1:25" ht="16.5" customHeight="1">
      <c r="A76" s="11">
        <v>39</v>
      </c>
      <c r="B76" s="12" t="s">
        <v>202</v>
      </c>
      <c r="C76" s="13"/>
      <c r="D76" s="14"/>
      <c r="E76" s="339" t="s">
        <v>155</v>
      </c>
      <c r="F76" s="16">
        <v>15</v>
      </c>
      <c r="G76" s="17"/>
      <c r="H76" s="102"/>
      <c r="I76" s="102">
        <v>15</v>
      </c>
      <c r="J76" s="102"/>
      <c r="K76" s="102"/>
      <c r="L76" s="102"/>
      <c r="M76" s="102"/>
      <c r="N76" s="17"/>
      <c r="O76" s="20"/>
      <c r="P76" s="17"/>
      <c r="Q76" s="20"/>
      <c r="R76" s="17"/>
      <c r="S76" s="67"/>
      <c r="T76" s="17"/>
      <c r="U76" s="20"/>
      <c r="V76" s="17"/>
      <c r="W76" s="20">
        <v>15</v>
      </c>
      <c r="X76" s="17"/>
      <c r="Y76" s="20"/>
    </row>
    <row r="77" spans="1:25" ht="16.5" customHeight="1">
      <c r="A77" s="11">
        <v>40</v>
      </c>
      <c r="B77" s="12" t="s">
        <v>203</v>
      </c>
      <c r="C77" s="13"/>
      <c r="D77" s="14"/>
      <c r="E77" s="339" t="s">
        <v>155</v>
      </c>
      <c r="F77" s="16">
        <v>30</v>
      </c>
      <c r="G77" s="17"/>
      <c r="H77" s="102"/>
      <c r="I77" s="102">
        <v>30</v>
      </c>
      <c r="J77" s="102"/>
      <c r="K77" s="102"/>
      <c r="L77" s="102"/>
      <c r="M77" s="102"/>
      <c r="N77" s="17"/>
      <c r="O77" s="20"/>
      <c r="P77" s="17"/>
      <c r="Q77" s="20"/>
      <c r="R77" s="17"/>
      <c r="S77" s="67"/>
      <c r="T77" s="17"/>
      <c r="U77" s="20"/>
      <c r="V77" s="17"/>
      <c r="W77" s="20">
        <v>30</v>
      </c>
      <c r="X77" s="17"/>
      <c r="Y77" s="20"/>
    </row>
    <row r="78" spans="1:25" ht="16.5" customHeight="1">
      <c r="A78" s="11">
        <v>41</v>
      </c>
      <c r="B78" s="12" t="s">
        <v>144</v>
      </c>
      <c r="C78" s="13"/>
      <c r="D78" s="14"/>
      <c r="E78" s="339" t="s">
        <v>156</v>
      </c>
      <c r="F78" s="16">
        <v>30</v>
      </c>
      <c r="G78" s="17"/>
      <c r="H78" s="102"/>
      <c r="I78" s="102"/>
      <c r="J78" s="102"/>
      <c r="K78" s="102"/>
      <c r="L78" s="102"/>
      <c r="M78" s="102">
        <v>30</v>
      </c>
      <c r="N78" s="17"/>
      <c r="O78" s="20"/>
      <c r="P78" s="17"/>
      <c r="Q78" s="20"/>
      <c r="R78" s="17"/>
      <c r="S78" s="67"/>
      <c r="T78" s="17"/>
      <c r="U78" s="20"/>
      <c r="V78" s="17"/>
      <c r="W78" s="20"/>
      <c r="X78" s="17"/>
      <c r="Y78" s="20">
        <v>30</v>
      </c>
    </row>
    <row r="79" spans="1:25" ht="16.5" customHeight="1">
      <c r="A79" s="24">
        <v>42</v>
      </c>
      <c r="B79" s="22" t="s">
        <v>204</v>
      </c>
      <c r="C79" s="13"/>
      <c r="D79" s="14"/>
      <c r="E79" s="339" t="s">
        <v>156</v>
      </c>
      <c r="F79" s="16">
        <v>15</v>
      </c>
      <c r="G79" s="17"/>
      <c r="H79" s="102"/>
      <c r="I79" s="102">
        <v>15</v>
      </c>
      <c r="J79" s="102"/>
      <c r="K79" s="102"/>
      <c r="L79" s="102"/>
      <c r="M79" s="102"/>
      <c r="N79" s="17"/>
      <c r="O79" s="20"/>
      <c r="P79" s="17"/>
      <c r="Q79" s="20"/>
      <c r="R79" s="17"/>
      <c r="S79" s="67"/>
      <c r="T79" s="17"/>
      <c r="U79" s="20"/>
      <c r="V79" s="17"/>
      <c r="W79" s="20"/>
      <c r="X79" s="17"/>
      <c r="Y79" s="20">
        <v>15</v>
      </c>
    </row>
    <row r="80" spans="1:25" ht="16.5" customHeight="1">
      <c r="A80" s="24">
        <v>43</v>
      </c>
      <c r="B80" s="22" t="s">
        <v>205</v>
      </c>
      <c r="C80" s="13"/>
      <c r="D80" s="14"/>
      <c r="E80" s="339" t="s">
        <v>156</v>
      </c>
      <c r="F80" s="16">
        <v>15</v>
      </c>
      <c r="G80" s="17"/>
      <c r="H80" s="102"/>
      <c r="I80" s="102">
        <v>15</v>
      </c>
      <c r="J80" s="102"/>
      <c r="K80" s="102"/>
      <c r="L80" s="102"/>
      <c r="M80" s="102"/>
      <c r="N80" s="17"/>
      <c r="O80" s="20"/>
      <c r="P80" s="17"/>
      <c r="Q80" s="20"/>
      <c r="R80" s="17"/>
      <c r="S80" s="67"/>
      <c r="T80" s="17"/>
      <c r="U80" s="20"/>
      <c r="V80" s="17"/>
      <c r="W80" s="20"/>
      <c r="X80" s="17"/>
      <c r="Y80" s="20">
        <v>15</v>
      </c>
    </row>
    <row r="81" spans="1:25" ht="16.5" customHeight="1" thickBot="1">
      <c r="A81" s="24">
        <v>44</v>
      </c>
      <c r="B81" s="22" t="s">
        <v>206</v>
      </c>
      <c r="C81" s="13"/>
      <c r="D81" s="14"/>
      <c r="E81" s="340" t="s">
        <v>156</v>
      </c>
      <c r="F81" s="16">
        <v>15</v>
      </c>
      <c r="G81" s="17"/>
      <c r="H81" s="102"/>
      <c r="I81" s="102">
        <v>15</v>
      </c>
      <c r="J81" s="102"/>
      <c r="K81" s="102"/>
      <c r="L81" s="102"/>
      <c r="M81" s="102"/>
      <c r="N81" s="17"/>
      <c r="O81" s="20"/>
      <c r="P81" s="17"/>
      <c r="Q81" s="20"/>
      <c r="R81" s="17"/>
      <c r="S81" s="67"/>
      <c r="T81" s="17"/>
      <c r="U81" s="20"/>
      <c r="V81" s="17"/>
      <c r="W81" s="20"/>
      <c r="X81" s="17"/>
      <c r="Y81" s="20">
        <v>15</v>
      </c>
    </row>
    <row r="82" spans="1:25" s="207" customFormat="1" ht="16.5" customHeight="1" thickBot="1" thickTop="1">
      <c r="A82" s="234" t="s">
        <v>11</v>
      </c>
      <c r="B82" s="273"/>
      <c r="C82" s="31"/>
      <c r="D82" s="33"/>
      <c r="E82" s="33"/>
      <c r="F82" s="32">
        <f>SUM(F75:F81)</f>
        <v>150</v>
      </c>
      <c r="G82" s="34">
        <f aca="true" t="shared" si="7" ref="G82:Y82">SUM(G75:G81)</f>
        <v>0</v>
      </c>
      <c r="H82" s="35">
        <f t="shared" si="7"/>
        <v>0</v>
      </c>
      <c r="I82" s="35">
        <f t="shared" si="7"/>
        <v>120</v>
      </c>
      <c r="J82" s="35">
        <f t="shared" si="7"/>
        <v>0</v>
      </c>
      <c r="K82" s="35">
        <f t="shared" si="7"/>
        <v>0</v>
      </c>
      <c r="L82" s="35">
        <f t="shared" si="7"/>
        <v>0</v>
      </c>
      <c r="M82" s="35">
        <f t="shared" si="7"/>
        <v>30</v>
      </c>
      <c r="N82" s="34">
        <f t="shared" si="7"/>
        <v>0</v>
      </c>
      <c r="O82" s="36">
        <f t="shared" si="7"/>
        <v>0</v>
      </c>
      <c r="P82" s="34">
        <f t="shared" si="7"/>
        <v>0</v>
      </c>
      <c r="Q82" s="36">
        <f t="shared" si="7"/>
        <v>0</v>
      </c>
      <c r="R82" s="34">
        <f t="shared" si="7"/>
        <v>0</v>
      </c>
      <c r="S82" s="36">
        <f t="shared" si="7"/>
        <v>0</v>
      </c>
      <c r="T82" s="34">
        <f t="shared" si="7"/>
        <v>0</v>
      </c>
      <c r="U82" s="36">
        <f t="shared" si="7"/>
        <v>0</v>
      </c>
      <c r="V82" s="34">
        <f t="shared" si="7"/>
        <v>0</v>
      </c>
      <c r="W82" s="36">
        <f t="shared" si="7"/>
        <v>75</v>
      </c>
      <c r="X82" s="34">
        <f t="shared" si="7"/>
        <v>0</v>
      </c>
      <c r="Y82" s="36">
        <f t="shared" si="7"/>
        <v>75</v>
      </c>
    </row>
    <row r="83" spans="1:25" ht="16.5" customHeight="1" hidden="1" thickBot="1" thickTop="1">
      <c r="A83" s="235" t="s">
        <v>36</v>
      </c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</row>
    <row r="84" spans="1:25" ht="16.5" customHeight="1" hidden="1" thickTop="1">
      <c r="A84" s="10"/>
      <c r="B84" s="89"/>
      <c r="C84" s="56"/>
      <c r="D84" s="57"/>
      <c r="E84" s="57"/>
      <c r="F84" s="58">
        <f>SUM(G84:M84)</f>
        <v>0</v>
      </c>
      <c r="G84" s="61"/>
      <c r="H84" s="90"/>
      <c r="I84" s="90"/>
      <c r="J84" s="90"/>
      <c r="K84" s="90"/>
      <c r="L84" s="90"/>
      <c r="M84" s="90"/>
      <c r="N84" s="61"/>
      <c r="O84" s="59"/>
      <c r="P84" s="61"/>
      <c r="Q84" s="59"/>
      <c r="R84" s="61"/>
      <c r="S84" s="91"/>
      <c r="T84" s="61"/>
      <c r="U84" s="59"/>
      <c r="V84" s="61"/>
      <c r="W84" s="59"/>
      <c r="X84" s="61"/>
      <c r="Y84" s="59"/>
    </row>
    <row r="85" spans="1:25" ht="16.5" customHeight="1" hidden="1">
      <c r="A85" s="11"/>
      <c r="B85" s="12"/>
      <c r="C85" s="13"/>
      <c r="D85" s="14"/>
      <c r="E85" s="14"/>
      <c r="F85" s="16">
        <f>SUM(G85:M85)</f>
        <v>0</v>
      </c>
      <c r="G85" s="17"/>
      <c r="H85" s="102"/>
      <c r="I85" s="102"/>
      <c r="J85" s="102"/>
      <c r="K85" s="102"/>
      <c r="L85" s="102"/>
      <c r="M85" s="102"/>
      <c r="N85" s="17"/>
      <c r="O85" s="20"/>
      <c r="P85" s="17"/>
      <c r="Q85" s="20"/>
      <c r="R85" s="17"/>
      <c r="S85" s="67"/>
      <c r="T85" s="17"/>
      <c r="U85" s="20"/>
      <c r="V85" s="17"/>
      <c r="W85" s="20"/>
      <c r="X85" s="17"/>
      <c r="Y85" s="20"/>
    </row>
    <row r="86" spans="1:25" ht="16.5" customHeight="1" hidden="1">
      <c r="A86" s="11"/>
      <c r="B86" s="12"/>
      <c r="C86" s="13"/>
      <c r="D86" s="14"/>
      <c r="E86" s="14"/>
      <c r="F86" s="16">
        <f>SUM(G86:M86)</f>
        <v>0</v>
      </c>
      <c r="G86" s="17"/>
      <c r="H86" s="102"/>
      <c r="I86" s="102"/>
      <c r="J86" s="102"/>
      <c r="K86" s="102"/>
      <c r="L86" s="102"/>
      <c r="M86" s="102"/>
      <c r="N86" s="17"/>
      <c r="O86" s="20"/>
      <c r="P86" s="17"/>
      <c r="Q86" s="20"/>
      <c r="R86" s="17"/>
      <c r="S86" s="67"/>
      <c r="T86" s="17"/>
      <c r="U86" s="20"/>
      <c r="V86" s="17"/>
      <c r="W86" s="20"/>
      <c r="X86" s="17"/>
      <c r="Y86" s="20"/>
    </row>
    <row r="87" spans="1:25" ht="16.5" customHeight="1" hidden="1">
      <c r="A87" s="11"/>
      <c r="B87" s="12"/>
      <c r="C87" s="13"/>
      <c r="D87" s="14"/>
      <c r="E87" s="14"/>
      <c r="F87" s="16">
        <f>SUM(G87:M87)</f>
        <v>0</v>
      </c>
      <c r="G87" s="17"/>
      <c r="H87" s="102"/>
      <c r="I87" s="102"/>
      <c r="J87" s="102"/>
      <c r="K87" s="102"/>
      <c r="L87" s="102"/>
      <c r="M87" s="102"/>
      <c r="N87" s="17"/>
      <c r="O87" s="20"/>
      <c r="P87" s="17"/>
      <c r="Q87" s="20"/>
      <c r="R87" s="17"/>
      <c r="S87" s="67"/>
      <c r="T87" s="17"/>
      <c r="U87" s="20"/>
      <c r="V87" s="17"/>
      <c r="W87" s="20"/>
      <c r="X87" s="17"/>
      <c r="Y87" s="20"/>
    </row>
    <row r="88" spans="1:25" ht="16.5" customHeight="1" hidden="1" thickBot="1">
      <c r="A88" s="46"/>
      <c r="B88" s="12"/>
      <c r="C88" s="13"/>
      <c r="D88" s="14"/>
      <c r="E88" s="14"/>
      <c r="F88" s="16">
        <f>SUM(G88:M88)</f>
        <v>0</v>
      </c>
      <c r="G88" s="17"/>
      <c r="H88" s="102"/>
      <c r="I88" s="102"/>
      <c r="J88" s="102"/>
      <c r="K88" s="102"/>
      <c r="L88" s="102"/>
      <c r="M88" s="102"/>
      <c r="N88" s="17"/>
      <c r="O88" s="20"/>
      <c r="P88" s="17"/>
      <c r="Q88" s="20"/>
      <c r="R88" s="17"/>
      <c r="S88" s="67"/>
      <c r="T88" s="17"/>
      <c r="U88" s="20"/>
      <c r="V88" s="17"/>
      <c r="W88" s="20"/>
      <c r="X88" s="17"/>
      <c r="Y88" s="20"/>
    </row>
    <row r="89" spans="1:25" s="207" customFormat="1" ht="16.5" customHeight="1" hidden="1" thickBot="1" thickTop="1">
      <c r="A89" s="234" t="s">
        <v>11</v>
      </c>
      <c r="B89" s="215"/>
      <c r="C89" s="31"/>
      <c r="D89" s="33"/>
      <c r="E89" s="33"/>
      <c r="F89" s="32">
        <f>SUM(F84:F88)</f>
        <v>0</v>
      </c>
      <c r="G89" s="34">
        <f aca="true" t="shared" si="8" ref="G89:Y89">SUM(G84:G88)</f>
        <v>0</v>
      </c>
      <c r="H89" s="35">
        <f t="shared" si="8"/>
        <v>0</v>
      </c>
      <c r="I89" s="35">
        <f t="shared" si="8"/>
        <v>0</v>
      </c>
      <c r="J89" s="35">
        <f t="shared" si="8"/>
        <v>0</v>
      </c>
      <c r="K89" s="35">
        <f t="shared" si="8"/>
        <v>0</v>
      </c>
      <c r="L89" s="35">
        <f t="shared" si="8"/>
        <v>0</v>
      </c>
      <c r="M89" s="35">
        <f t="shared" si="8"/>
        <v>0</v>
      </c>
      <c r="N89" s="34">
        <f t="shared" si="8"/>
        <v>0</v>
      </c>
      <c r="O89" s="36">
        <f t="shared" si="8"/>
        <v>0</v>
      </c>
      <c r="P89" s="34">
        <f t="shared" si="8"/>
        <v>0</v>
      </c>
      <c r="Q89" s="36">
        <f t="shared" si="8"/>
        <v>0</v>
      </c>
      <c r="R89" s="34">
        <f t="shared" si="8"/>
        <v>0</v>
      </c>
      <c r="S89" s="36">
        <f t="shared" si="8"/>
        <v>0</v>
      </c>
      <c r="T89" s="34">
        <f t="shared" si="8"/>
        <v>0</v>
      </c>
      <c r="U89" s="36">
        <f t="shared" si="8"/>
        <v>0</v>
      </c>
      <c r="V89" s="34">
        <f t="shared" si="8"/>
        <v>0</v>
      </c>
      <c r="W89" s="36">
        <f t="shared" si="8"/>
        <v>0</v>
      </c>
      <c r="X89" s="34">
        <f t="shared" si="8"/>
        <v>0</v>
      </c>
      <c r="Y89" s="36">
        <f t="shared" si="8"/>
        <v>0</v>
      </c>
    </row>
    <row r="90" spans="1:25" ht="16.5" customHeight="1" hidden="1" thickTop="1">
      <c r="A90" s="261" t="s">
        <v>38</v>
      </c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</row>
    <row r="91" spans="1:25" ht="16.5" customHeight="1" hidden="1" thickBot="1">
      <c r="A91" s="264" t="s">
        <v>35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</row>
    <row r="92" spans="1:25" ht="16.5" customHeight="1" hidden="1" thickTop="1">
      <c r="A92" s="39"/>
      <c r="B92" s="125"/>
      <c r="C92" s="38"/>
      <c r="D92" s="40"/>
      <c r="E92" s="40"/>
      <c r="F92" s="41">
        <f>SUM(G92:M92)</f>
        <v>0</v>
      </c>
      <c r="G92" s="42"/>
      <c r="H92" s="43"/>
      <c r="I92" s="43"/>
      <c r="J92" s="43"/>
      <c r="K92" s="43"/>
      <c r="L92" s="43"/>
      <c r="M92" s="43"/>
      <c r="N92" s="42"/>
      <c r="O92" s="44"/>
      <c r="P92" s="42"/>
      <c r="Q92" s="44"/>
      <c r="R92" s="42"/>
      <c r="S92" s="60"/>
      <c r="T92" s="42"/>
      <c r="U92" s="44"/>
      <c r="V92" s="42"/>
      <c r="W92" s="44"/>
      <c r="X92" s="42"/>
      <c r="Y92" s="44"/>
    </row>
    <row r="93" spans="1:25" ht="16.5" customHeight="1" hidden="1">
      <c r="A93" s="11"/>
      <c r="B93" s="12"/>
      <c r="C93" s="13"/>
      <c r="D93" s="14"/>
      <c r="E93" s="14"/>
      <c r="F93" s="16">
        <f>SUM(G93:M93)</f>
        <v>0</v>
      </c>
      <c r="G93" s="17"/>
      <c r="H93" s="102"/>
      <c r="I93" s="102"/>
      <c r="J93" s="102"/>
      <c r="K93" s="102"/>
      <c r="L93" s="102"/>
      <c r="M93" s="102"/>
      <c r="N93" s="17"/>
      <c r="O93" s="20"/>
      <c r="P93" s="17"/>
      <c r="Q93" s="20"/>
      <c r="R93" s="17"/>
      <c r="S93" s="67"/>
      <c r="T93" s="17"/>
      <c r="U93" s="20"/>
      <c r="V93" s="17"/>
      <c r="W93" s="20"/>
      <c r="X93" s="17"/>
      <c r="Y93" s="20"/>
    </row>
    <row r="94" spans="1:25" ht="16.5" customHeight="1" hidden="1">
      <c r="A94" s="11"/>
      <c r="B94" s="12"/>
      <c r="C94" s="13"/>
      <c r="D94" s="14"/>
      <c r="E94" s="14"/>
      <c r="F94" s="16">
        <f>SUM(G94:M94)</f>
        <v>0</v>
      </c>
      <c r="G94" s="17"/>
      <c r="H94" s="102"/>
      <c r="I94" s="102"/>
      <c r="J94" s="102"/>
      <c r="K94" s="102"/>
      <c r="L94" s="102"/>
      <c r="M94" s="102"/>
      <c r="N94" s="17"/>
      <c r="O94" s="20"/>
      <c r="P94" s="17"/>
      <c r="Q94" s="20"/>
      <c r="R94" s="17"/>
      <c r="S94" s="67"/>
      <c r="T94" s="17"/>
      <c r="U94" s="20"/>
      <c r="V94" s="17"/>
      <c r="W94" s="20"/>
      <c r="X94" s="17"/>
      <c r="Y94" s="20"/>
    </row>
    <row r="95" spans="1:25" ht="16.5" customHeight="1" hidden="1">
      <c r="A95" s="11"/>
      <c r="B95" s="12"/>
      <c r="C95" s="13"/>
      <c r="D95" s="14"/>
      <c r="E95" s="14"/>
      <c r="F95" s="16">
        <f>SUM(G95:M95)</f>
        <v>0</v>
      </c>
      <c r="G95" s="17"/>
      <c r="H95" s="102"/>
      <c r="I95" s="102"/>
      <c r="J95" s="102"/>
      <c r="K95" s="102"/>
      <c r="L95" s="102"/>
      <c r="M95" s="102"/>
      <c r="N95" s="17"/>
      <c r="O95" s="20"/>
      <c r="P95" s="17"/>
      <c r="Q95" s="20"/>
      <c r="R95" s="17"/>
      <c r="S95" s="67"/>
      <c r="T95" s="17"/>
      <c r="U95" s="20"/>
      <c r="V95" s="17"/>
      <c r="W95" s="20"/>
      <c r="X95" s="17"/>
      <c r="Y95" s="20"/>
    </row>
    <row r="96" spans="1:25" ht="16.5" customHeight="1" hidden="1" thickBot="1">
      <c r="A96" s="46"/>
      <c r="B96" s="12"/>
      <c r="C96" s="13"/>
      <c r="D96" s="14"/>
      <c r="E96" s="14"/>
      <c r="F96" s="16">
        <f>SUM(G96:M96)</f>
        <v>0</v>
      </c>
      <c r="G96" s="17"/>
      <c r="H96" s="102"/>
      <c r="I96" s="102"/>
      <c r="J96" s="102"/>
      <c r="K96" s="102"/>
      <c r="L96" s="102"/>
      <c r="M96" s="102"/>
      <c r="N96" s="17"/>
      <c r="O96" s="20"/>
      <c r="P96" s="17"/>
      <c r="Q96" s="20"/>
      <c r="R96" s="17"/>
      <c r="S96" s="67"/>
      <c r="T96" s="17"/>
      <c r="U96" s="20"/>
      <c r="V96" s="17"/>
      <c r="W96" s="20"/>
      <c r="X96" s="17"/>
      <c r="Y96" s="20"/>
    </row>
    <row r="97" spans="1:25" s="207" customFormat="1" ht="16.5" customHeight="1" hidden="1" thickBot="1" thickTop="1">
      <c r="A97" s="234" t="s">
        <v>11</v>
      </c>
      <c r="B97" s="215"/>
      <c r="C97" s="31"/>
      <c r="D97" s="33"/>
      <c r="E97" s="33"/>
      <c r="F97" s="32">
        <f>SUM(F92:F96)</f>
        <v>0</v>
      </c>
      <c r="G97" s="34">
        <f aca="true" t="shared" si="9" ref="G97:Y97">SUM(G92:G96)</f>
        <v>0</v>
      </c>
      <c r="H97" s="35">
        <f t="shared" si="9"/>
        <v>0</v>
      </c>
      <c r="I97" s="35">
        <f t="shared" si="9"/>
        <v>0</v>
      </c>
      <c r="J97" s="35">
        <f t="shared" si="9"/>
        <v>0</v>
      </c>
      <c r="K97" s="35">
        <f t="shared" si="9"/>
        <v>0</v>
      </c>
      <c r="L97" s="35">
        <f t="shared" si="9"/>
        <v>0</v>
      </c>
      <c r="M97" s="35">
        <f t="shared" si="9"/>
        <v>0</v>
      </c>
      <c r="N97" s="34">
        <f t="shared" si="9"/>
        <v>0</v>
      </c>
      <c r="O97" s="36">
        <f t="shared" si="9"/>
        <v>0</v>
      </c>
      <c r="P97" s="34">
        <f t="shared" si="9"/>
        <v>0</v>
      </c>
      <c r="Q97" s="36">
        <f t="shared" si="9"/>
        <v>0</v>
      </c>
      <c r="R97" s="34">
        <f t="shared" si="9"/>
        <v>0</v>
      </c>
      <c r="S97" s="36">
        <f t="shared" si="9"/>
        <v>0</v>
      </c>
      <c r="T97" s="34">
        <f t="shared" si="9"/>
        <v>0</v>
      </c>
      <c r="U97" s="36">
        <f t="shared" si="9"/>
        <v>0</v>
      </c>
      <c r="V97" s="34">
        <f t="shared" si="9"/>
        <v>0</v>
      </c>
      <c r="W97" s="36">
        <f t="shared" si="9"/>
        <v>0</v>
      </c>
      <c r="X97" s="34">
        <f t="shared" si="9"/>
        <v>0</v>
      </c>
      <c r="Y97" s="36">
        <f t="shared" si="9"/>
        <v>0</v>
      </c>
    </row>
    <row r="98" spans="1:25" ht="16.5" customHeight="1" hidden="1" thickBot="1" thickTop="1">
      <c r="A98" s="235" t="s">
        <v>39</v>
      </c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</row>
    <row r="99" spans="1:25" ht="16.5" customHeight="1" hidden="1" thickTop="1">
      <c r="A99" s="39"/>
      <c r="B99" s="125"/>
      <c r="C99" s="38"/>
      <c r="D99" s="40"/>
      <c r="E99" s="40"/>
      <c r="F99" s="41">
        <f>SUM(G99:M99)</f>
        <v>0</v>
      </c>
      <c r="G99" s="42"/>
      <c r="H99" s="43"/>
      <c r="I99" s="43"/>
      <c r="J99" s="43"/>
      <c r="K99" s="43"/>
      <c r="L99" s="43"/>
      <c r="M99" s="43"/>
      <c r="N99" s="42"/>
      <c r="O99" s="44"/>
      <c r="P99" s="42"/>
      <c r="Q99" s="44"/>
      <c r="R99" s="42"/>
      <c r="S99" s="60"/>
      <c r="T99" s="42"/>
      <c r="U99" s="44"/>
      <c r="V99" s="42"/>
      <c r="W99" s="44"/>
      <c r="X99" s="42"/>
      <c r="Y99" s="44"/>
    </row>
    <row r="100" spans="1:25" ht="16.5" customHeight="1" hidden="1">
      <c r="A100" s="11"/>
      <c r="B100" s="12"/>
      <c r="C100" s="13"/>
      <c r="D100" s="14"/>
      <c r="E100" s="14"/>
      <c r="F100" s="16">
        <f>SUM(G100:M100)</f>
        <v>0</v>
      </c>
      <c r="G100" s="17"/>
      <c r="H100" s="102"/>
      <c r="I100" s="102"/>
      <c r="J100" s="102"/>
      <c r="K100" s="102"/>
      <c r="L100" s="102"/>
      <c r="M100" s="102"/>
      <c r="N100" s="17"/>
      <c r="O100" s="20"/>
      <c r="P100" s="17"/>
      <c r="Q100" s="20"/>
      <c r="R100" s="17"/>
      <c r="S100" s="67"/>
      <c r="T100" s="17"/>
      <c r="U100" s="20"/>
      <c r="V100" s="17"/>
      <c r="W100" s="20"/>
      <c r="X100" s="17"/>
      <c r="Y100" s="20"/>
    </row>
    <row r="101" spans="1:25" ht="16.5" customHeight="1" hidden="1">
      <c r="A101" s="11"/>
      <c r="B101" s="12"/>
      <c r="C101" s="13"/>
      <c r="D101" s="14"/>
      <c r="E101" s="14"/>
      <c r="F101" s="16">
        <f>SUM(G101:M101)</f>
        <v>0</v>
      </c>
      <c r="G101" s="17"/>
      <c r="H101" s="102"/>
      <c r="I101" s="102"/>
      <c r="J101" s="102"/>
      <c r="K101" s="102"/>
      <c r="L101" s="102"/>
      <c r="M101" s="102"/>
      <c r="N101" s="17"/>
      <c r="O101" s="20"/>
      <c r="P101" s="17"/>
      <c r="Q101" s="20"/>
      <c r="R101" s="17"/>
      <c r="S101" s="67"/>
      <c r="T101" s="17"/>
      <c r="U101" s="20"/>
      <c r="V101" s="17"/>
      <c r="W101" s="20"/>
      <c r="X101" s="17"/>
      <c r="Y101" s="20"/>
    </row>
    <row r="102" spans="1:25" ht="16.5" customHeight="1" hidden="1">
      <c r="A102" s="11"/>
      <c r="B102" s="12"/>
      <c r="C102" s="13"/>
      <c r="D102" s="14"/>
      <c r="E102" s="14"/>
      <c r="F102" s="16">
        <f>SUM(G102:M102)</f>
        <v>0</v>
      </c>
      <c r="G102" s="17"/>
      <c r="H102" s="102"/>
      <c r="I102" s="102"/>
      <c r="J102" s="102"/>
      <c r="K102" s="102"/>
      <c r="L102" s="102"/>
      <c r="M102" s="102"/>
      <c r="N102" s="17"/>
      <c r="O102" s="20"/>
      <c r="P102" s="17"/>
      <c r="Q102" s="20"/>
      <c r="R102" s="17"/>
      <c r="S102" s="67"/>
      <c r="T102" s="17"/>
      <c r="U102" s="20"/>
      <c r="V102" s="17"/>
      <c r="W102" s="20"/>
      <c r="X102" s="17"/>
      <c r="Y102" s="20"/>
    </row>
    <row r="103" spans="1:25" ht="16.5" customHeight="1" hidden="1" thickBot="1">
      <c r="A103" s="46"/>
      <c r="B103" s="12"/>
      <c r="C103" s="13"/>
      <c r="D103" s="14"/>
      <c r="E103" s="14"/>
      <c r="F103" s="16">
        <f>SUM(G103:M103)</f>
        <v>0</v>
      </c>
      <c r="G103" s="17"/>
      <c r="H103" s="102"/>
      <c r="I103" s="102"/>
      <c r="J103" s="102"/>
      <c r="K103" s="102"/>
      <c r="L103" s="102"/>
      <c r="M103" s="102"/>
      <c r="N103" s="17"/>
      <c r="O103" s="20"/>
      <c r="P103" s="17"/>
      <c r="Q103" s="20"/>
      <c r="R103" s="17"/>
      <c r="S103" s="67"/>
      <c r="T103" s="17"/>
      <c r="U103" s="20"/>
      <c r="V103" s="17"/>
      <c r="W103" s="20"/>
      <c r="X103" s="17"/>
      <c r="Y103" s="29"/>
    </row>
    <row r="104" spans="1:25" s="207" customFormat="1" ht="16.5" customHeight="1" hidden="1" thickBot="1" thickTop="1">
      <c r="A104" s="227" t="s">
        <v>11</v>
      </c>
      <c r="B104" s="228"/>
      <c r="C104" s="81"/>
      <c r="D104" s="83"/>
      <c r="E104" s="83"/>
      <c r="F104" s="82">
        <f>SUM(F99:F103)</f>
        <v>0</v>
      </c>
      <c r="G104" s="84">
        <f aca="true" t="shared" si="10" ref="G104:X104">SUM(G99:G103)</f>
        <v>0</v>
      </c>
      <c r="H104" s="85">
        <f t="shared" si="10"/>
        <v>0</v>
      </c>
      <c r="I104" s="85">
        <f t="shared" si="10"/>
        <v>0</v>
      </c>
      <c r="J104" s="85">
        <f t="shared" si="10"/>
        <v>0</v>
      </c>
      <c r="K104" s="85">
        <f t="shared" si="10"/>
        <v>0</v>
      </c>
      <c r="L104" s="85">
        <f t="shared" si="10"/>
        <v>0</v>
      </c>
      <c r="M104" s="85">
        <f t="shared" si="10"/>
        <v>0</v>
      </c>
      <c r="N104" s="84">
        <f t="shared" si="10"/>
        <v>0</v>
      </c>
      <c r="O104" s="86">
        <f t="shared" si="10"/>
        <v>0</v>
      </c>
      <c r="P104" s="84">
        <f t="shared" si="10"/>
        <v>0</v>
      </c>
      <c r="Q104" s="86">
        <f t="shared" si="10"/>
        <v>0</v>
      </c>
      <c r="R104" s="84">
        <f t="shared" si="10"/>
        <v>0</v>
      </c>
      <c r="S104" s="86">
        <f t="shared" si="10"/>
        <v>0</v>
      </c>
      <c r="T104" s="84">
        <f t="shared" si="10"/>
        <v>0</v>
      </c>
      <c r="U104" s="86">
        <f t="shared" si="10"/>
        <v>0</v>
      </c>
      <c r="V104" s="84">
        <f t="shared" si="10"/>
        <v>0</v>
      </c>
      <c r="W104" s="86">
        <f t="shared" si="10"/>
        <v>0</v>
      </c>
      <c r="X104" s="84">
        <f t="shared" si="10"/>
        <v>0</v>
      </c>
      <c r="Y104" s="70"/>
    </row>
    <row r="105" spans="1:25" ht="16.5" customHeight="1" hidden="1" thickTop="1">
      <c r="A105" s="261" t="s">
        <v>41</v>
      </c>
      <c r="B105" s="26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</row>
    <row r="106" spans="1:25" ht="16.5" customHeight="1" hidden="1" thickBot="1">
      <c r="A106" s="264" t="s">
        <v>40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</row>
    <row r="107" spans="1:25" ht="16.5" customHeight="1" hidden="1" thickTop="1">
      <c r="A107" s="39"/>
      <c r="B107" s="125"/>
      <c r="C107" s="38"/>
      <c r="D107" s="40"/>
      <c r="E107" s="40"/>
      <c r="F107" s="41">
        <f>SUM(G107:M107)</f>
        <v>0</v>
      </c>
      <c r="G107" s="42"/>
      <c r="H107" s="43"/>
      <c r="I107" s="43"/>
      <c r="J107" s="43"/>
      <c r="K107" s="43"/>
      <c r="L107" s="43"/>
      <c r="M107" s="43"/>
      <c r="N107" s="42"/>
      <c r="O107" s="44"/>
      <c r="P107" s="42"/>
      <c r="Q107" s="44"/>
      <c r="R107" s="42"/>
      <c r="S107" s="60"/>
      <c r="T107" s="42"/>
      <c r="U107" s="44"/>
      <c r="V107" s="42"/>
      <c r="W107" s="44"/>
      <c r="X107" s="42"/>
      <c r="Y107" s="44"/>
    </row>
    <row r="108" spans="1:25" ht="16.5" customHeight="1" hidden="1">
      <c r="A108" s="11"/>
      <c r="B108" s="12"/>
      <c r="C108" s="13"/>
      <c r="D108" s="14"/>
      <c r="E108" s="14"/>
      <c r="F108" s="16">
        <f>SUM(G108:M108)</f>
        <v>0</v>
      </c>
      <c r="G108" s="17"/>
      <c r="H108" s="102"/>
      <c r="I108" s="102"/>
      <c r="J108" s="102"/>
      <c r="K108" s="102"/>
      <c r="L108" s="102"/>
      <c r="M108" s="102"/>
      <c r="N108" s="17"/>
      <c r="O108" s="20"/>
      <c r="P108" s="17"/>
      <c r="Q108" s="20"/>
      <c r="R108" s="17"/>
      <c r="S108" s="67"/>
      <c r="T108" s="17"/>
      <c r="U108" s="20"/>
      <c r="V108" s="17"/>
      <c r="W108" s="20"/>
      <c r="X108" s="17"/>
      <c r="Y108" s="20"/>
    </row>
    <row r="109" spans="1:25" ht="16.5" customHeight="1" hidden="1">
      <c r="A109" s="11"/>
      <c r="B109" s="12"/>
      <c r="C109" s="13"/>
      <c r="D109" s="14"/>
      <c r="E109" s="14"/>
      <c r="F109" s="16">
        <f>SUM(G109:M109)</f>
        <v>0</v>
      </c>
      <c r="G109" s="17"/>
      <c r="H109" s="102"/>
      <c r="I109" s="102"/>
      <c r="J109" s="102"/>
      <c r="K109" s="102"/>
      <c r="L109" s="102"/>
      <c r="M109" s="102"/>
      <c r="N109" s="17"/>
      <c r="O109" s="20"/>
      <c r="P109" s="17"/>
      <c r="Q109" s="20"/>
      <c r="R109" s="17"/>
      <c r="S109" s="67"/>
      <c r="T109" s="17"/>
      <c r="U109" s="20"/>
      <c r="V109" s="17"/>
      <c r="W109" s="20"/>
      <c r="X109" s="17"/>
      <c r="Y109" s="20"/>
    </row>
    <row r="110" spans="1:25" ht="16.5" customHeight="1" hidden="1">
      <c r="A110" s="11"/>
      <c r="B110" s="12"/>
      <c r="C110" s="13"/>
      <c r="D110" s="14"/>
      <c r="E110" s="14"/>
      <c r="F110" s="16">
        <f>SUM(G110:M110)</f>
        <v>0</v>
      </c>
      <c r="G110" s="17"/>
      <c r="H110" s="102"/>
      <c r="I110" s="102"/>
      <c r="J110" s="102"/>
      <c r="K110" s="102"/>
      <c r="L110" s="102"/>
      <c r="M110" s="102"/>
      <c r="N110" s="17"/>
      <c r="O110" s="20"/>
      <c r="P110" s="17"/>
      <c r="Q110" s="20"/>
      <c r="R110" s="17"/>
      <c r="S110" s="67"/>
      <c r="T110" s="17"/>
      <c r="U110" s="20"/>
      <c r="V110" s="17"/>
      <c r="W110" s="20"/>
      <c r="X110" s="17"/>
      <c r="Y110" s="20"/>
    </row>
    <row r="111" spans="1:25" ht="16.5" customHeight="1" hidden="1" thickBot="1">
      <c r="A111" s="46"/>
      <c r="B111" s="12"/>
      <c r="C111" s="13"/>
      <c r="D111" s="14"/>
      <c r="E111" s="14"/>
      <c r="F111" s="16">
        <f>SUM(G111:M111)</f>
        <v>0</v>
      </c>
      <c r="G111" s="17"/>
      <c r="H111" s="102"/>
      <c r="I111" s="102"/>
      <c r="J111" s="102"/>
      <c r="K111" s="102"/>
      <c r="L111" s="102"/>
      <c r="M111" s="102"/>
      <c r="N111" s="17"/>
      <c r="O111" s="20"/>
      <c r="P111" s="17"/>
      <c r="Q111" s="20"/>
      <c r="R111" s="17"/>
      <c r="S111" s="67"/>
      <c r="T111" s="17"/>
      <c r="U111" s="20"/>
      <c r="V111" s="17"/>
      <c r="W111" s="20"/>
      <c r="X111" s="17"/>
      <c r="Y111" s="20"/>
    </row>
    <row r="112" spans="1:25" s="207" customFormat="1" ht="16.5" customHeight="1" hidden="1" thickBot="1" thickTop="1">
      <c r="A112" s="87" t="s">
        <v>11</v>
      </c>
      <c r="B112" s="88"/>
      <c r="C112" s="31"/>
      <c r="D112" s="33"/>
      <c r="E112" s="33"/>
      <c r="F112" s="32">
        <f>SUM(F107:F111)</f>
        <v>0</v>
      </c>
      <c r="G112" s="34">
        <f aca="true" t="shared" si="11" ref="G112:Y112">SUM(G107:G111)</f>
        <v>0</v>
      </c>
      <c r="H112" s="35">
        <f t="shared" si="11"/>
        <v>0</v>
      </c>
      <c r="I112" s="35">
        <f t="shared" si="11"/>
        <v>0</v>
      </c>
      <c r="J112" s="35">
        <f t="shared" si="11"/>
        <v>0</v>
      </c>
      <c r="K112" s="35">
        <f t="shared" si="11"/>
        <v>0</v>
      </c>
      <c r="L112" s="35">
        <f t="shared" si="11"/>
        <v>0</v>
      </c>
      <c r="M112" s="35">
        <f t="shared" si="11"/>
        <v>0</v>
      </c>
      <c r="N112" s="34">
        <f t="shared" si="11"/>
        <v>0</v>
      </c>
      <c r="O112" s="36">
        <f t="shared" si="11"/>
        <v>0</v>
      </c>
      <c r="P112" s="34">
        <f t="shared" si="11"/>
        <v>0</v>
      </c>
      <c r="Q112" s="36">
        <f t="shared" si="11"/>
        <v>0</v>
      </c>
      <c r="R112" s="34">
        <f t="shared" si="11"/>
        <v>0</v>
      </c>
      <c r="S112" s="36">
        <f t="shared" si="11"/>
        <v>0</v>
      </c>
      <c r="T112" s="34">
        <f t="shared" si="11"/>
        <v>0</v>
      </c>
      <c r="U112" s="36">
        <f t="shared" si="11"/>
        <v>0</v>
      </c>
      <c r="V112" s="34">
        <f t="shared" si="11"/>
        <v>0</v>
      </c>
      <c r="W112" s="36">
        <f t="shared" si="11"/>
        <v>0</v>
      </c>
      <c r="X112" s="34">
        <f t="shared" si="11"/>
        <v>0</v>
      </c>
      <c r="Y112" s="36">
        <f t="shared" si="11"/>
        <v>0</v>
      </c>
    </row>
    <row r="113" spans="1:25" ht="16.5" customHeight="1" hidden="1" thickBot="1" thickTop="1">
      <c r="A113" s="235" t="s">
        <v>36</v>
      </c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</row>
    <row r="114" spans="1:25" ht="16.5" customHeight="1" hidden="1" thickTop="1">
      <c r="A114" s="10"/>
      <c r="B114" s="89"/>
      <c r="C114" s="56"/>
      <c r="D114" s="57"/>
      <c r="E114" s="57"/>
      <c r="F114" s="58">
        <f>SUM(G114:M114)</f>
        <v>0</v>
      </c>
      <c r="G114" s="61"/>
      <c r="H114" s="90"/>
      <c r="I114" s="90"/>
      <c r="J114" s="90"/>
      <c r="K114" s="90"/>
      <c r="L114" s="90"/>
      <c r="M114" s="90"/>
      <c r="N114" s="61"/>
      <c r="O114" s="59"/>
      <c r="P114" s="61"/>
      <c r="Q114" s="59"/>
      <c r="R114" s="61"/>
      <c r="S114" s="91"/>
      <c r="T114" s="61"/>
      <c r="U114" s="59"/>
      <c r="V114" s="61"/>
      <c r="W114" s="59"/>
      <c r="X114" s="61"/>
      <c r="Y114" s="59"/>
    </row>
    <row r="115" spans="1:25" ht="16.5" customHeight="1" hidden="1">
      <c r="A115" s="11"/>
      <c r="B115" s="12"/>
      <c r="C115" s="13"/>
      <c r="D115" s="14"/>
      <c r="E115" s="14"/>
      <c r="F115" s="16">
        <f>SUM(G115:M115)</f>
        <v>0</v>
      </c>
      <c r="G115" s="17"/>
      <c r="H115" s="102"/>
      <c r="I115" s="102"/>
      <c r="J115" s="102"/>
      <c r="K115" s="102"/>
      <c r="L115" s="102"/>
      <c r="M115" s="102"/>
      <c r="N115" s="17"/>
      <c r="O115" s="20"/>
      <c r="P115" s="17"/>
      <c r="Q115" s="20"/>
      <c r="R115" s="17"/>
      <c r="S115" s="67"/>
      <c r="T115" s="17"/>
      <c r="U115" s="20"/>
      <c r="V115" s="17"/>
      <c r="W115" s="20"/>
      <c r="X115" s="17"/>
      <c r="Y115" s="20"/>
    </row>
    <row r="116" spans="1:25" ht="16.5" customHeight="1" hidden="1">
      <c r="A116" s="11"/>
      <c r="B116" s="12"/>
      <c r="C116" s="13"/>
      <c r="D116" s="14"/>
      <c r="E116" s="14"/>
      <c r="F116" s="16">
        <f>SUM(G116:M116)</f>
        <v>0</v>
      </c>
      <c r="G116" s="17"/>
      <c r="H116" s="102"/>
      <c r="I116" s="102"/>
      <c r="J116" s="102"/>
      <c r="K116" s="102"/>
      <c r="L116" s="102"/>
      <c r="M116" s="102"/>
      <c r="N116" s="17"/>
      <c r="O116" s="20"/>
      <c r="P116" s="17"/>
      <c r="Q116" s="20"/>
      <c r="R116" s="17"/>
      <c r="S116" s="67"/>
      <c r="T116" s="17"/>
      <c r="U116" s="20"/>
      <c r="V116" s="17"/>
      <c r="W116" s="20"/>
      <c r="X116" s="17"/>
      <c r="Y116" s="20"/>
    </row>
    <row r="117" spans="1:25" ht="16.5" customHeight="1" hidden="1">
      <c r="A117" s="11"/>
      <c r="B117" s="12"/>
      <c r="C117" s="13"/>
      <c r="D117" s="14"/>
      <c r="E117" s="14"/>
      <c r="F117" s="16">
        <f>SUM(G117:M117)</f>
        <v>0</v>
      </c>
      <c r="G117" s="17"/>
      <c r="H117" s="102"/>
      <c r="I117" s="102"/>
      <c r="J117" s="102"/>
      <c r="K117" s="102"/>
      <c r="L117" s="102"/>
      <c r="M117" s="102"/>
      <c r="N117" s="17"/>
      <c r="O117" s="20"/>
      <c r="P117" s="17"/>
      <c r="Q117" s="20"/>
      <c r="R117" s="17"/>
      <c r="S117" s="67"/>
      <c r="T117" s="17"/>
      <c r="U117" s="20"/>
      <c r="V117" s="17"/>
      <c r="W117" s="20"/>
      <c r="X117" s="17"/>
      <c r="Y117" s="20"/>
    </row>
    <row r="118" spans="1:25" ht="16.5" customHeight="1" hidden="1" thickBot="1">
      <c r="A118" s="46"/>
      <c r="B118" s="12"/>
      <c r="C118" s="13"/>
      <c r="D118" s="14"/>
      <c r="E118" s="14"/>
      <c r="F118" s="16">
        <f>SUM(G118:M118)</f>
        <v>0</v>
      </c>
      <c r="G118" s="17"/>
      <c r="H118" s="102"/>
      <c r="I118" s="102"/>
      <c r="J118" s="102"/>
      <c r="K118" s="102"/>
      <c r="L118" s="102"/>
      <c r="M118" s="102"/>
      <c r="N118" s="17"/>
      <c r="O118" s="20"/>
      <c r="P118" s="17"/>
      <c r="Q118" s="20"/>
      <c r="R118" s="17"/>
      <c r="S118" s="67"/>
      <c r="T118" s="17"/>
      <c r="U118" s="20"/>
      <c r="V118" s="17"/>
      <c r="W118" s="20"/>
      <c r="X118" s="17"/>
      <c r="Y118" s="20"/>
    </row>
    <row r="119" spans="1:25" s="207" customFormat="1" ht="16.5" customHeight="1" hidden="1" thickBot="1" thickTop="1">
      <c r="A119" s="214" t="s">
        <v>11</v>
      </c>
      <c r="B119" s="274"/>
      <c r="C119" s="31"/>
      <c r="D119" s="33"/>
      <c r="E119" s="33"/>
      <c r="F119" s="32">
        <f>SUM(F114:F118)</f>
        <v>0</v>
      </c>
      <c r="G119" s="34">
        <f aca="true" t="shared" si="12" ref="G119:Y119">SUM(G114:G118)</f>
        <v>0</v>
      </c>
      <c r="H119" s="35">
        <f t="shared" si="12"/>
        <v>0</v>
      </c>
      <c r="I119" s="35">
        <f t="shared" si="12"/>
        <v>0</v>
      </c>
      <c r="J119" s="35">
        <f t="shared" si="12"/>
        <v>0</v>
      </c>
      <c r="K119" s="35">
        <f t="shared" si="12"/>
        <v>0</v>
      </c>
      <c r="L119" s="35">
        <f t="shared" si="12"/>
        <v>0</v>
      </c>
      <c r="M119" s="35">
        <f t="shared" si="12"/>
        <v>0</v>
      </c>
      <c r="N119" s="34">
        <f t="shared" si="12"/>
        <v>0</v>
      </c>
      <c r="O119" s="36">
        <f t="shared" si="12"/>
        <v>0</v>
      </c>
      <c r="P119" s="34">
        <f t="shared" si="12"/>
        <v>0</v>
      </c>
      <c r="Q119" s="36">
        <f t="shared" si="12"/>
        <v>0</v>
      </c>
      <c r="R119" s="34">
        <f t="shared" si="12"/>
        <v>0</v>
      </c>
      <c r="S119" s="36">
        <f t="shared" si="12"/>
        <v>0</v>
      </c>
      <c r="T119" s="34">
        <f t="shared" si="12"/>
        <v>0</v>
      </c>
      <c r="U119" s="36">
        <f t="shared" si="12"/>
        <v>0</v>
      </c>
      <c r="V119" s="34">
        <f t="shared" si="12"/>
        <v>0</v>
      </c>
      <c r="W119" s="36">
        <f t="shared" si="12"/>
        <v>0</v>
      </c>
      <c r="X119" s="34">
        <f t="shared" si="12"/>
        <v>0</v>
      </c>
      <c r="Y119" s="36">
        <f t="shared" si="12"/>
        <v>0</v>
      </c>
    </row>
    <row r="120" spans="1:25" ht="16.5" customHeight="1" hidden="1" thickBot="1" thickTop="1">
      <c r="A120" s="235" t="s">
        <v>34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</row>
    <row r="121" spans="1:25" ht="16.5" customHeight="1" hidden="1" thickBot="1" thickTop="1">
      <c r="A121" s="130"/>
      <c r="B121" s="131" t="s">
        <v>19</v>
      </c>
      <c r="C121" s="132"/>
      <c r="D121" s="133"/>
      <c r="E121" s="134"/>
      <c r="F121" s="135"/>
      <c r="G121" s="136"/>
      <c r="H121" s="137"/>
      <c r="I121" s="137"/>
      <c r="J121" s="137"/>
      <c r="K121" s="137"/>
      <c r="L121" s="137"/>
      <c r="M121" s="138"/>
      <c r="N121" s="136"/>
      <c r="O121" s="138"/>
      <c r="P121" s="139"/>
      <c r="Q121" s="140"/>
      <c r="R121" s="136"/>
      <c r="S121" s="138"/>
      <c r="T121" s="139"/>
      <c r="U121" s="140"/>
      <c r="V121" s="136"/>
      <c r="W121" s="138"/>
      <c r="X121" s="139"/>
      <c r="Y121" s="138"/>
    </row>
    <row r="122" spans="1:25" s="71" customFormat="1" ht="16.5" customHeight="1" thickBot="1" thickTop="1">
      <c r="A122" s="225" t="s">
        <v>14</v>
      </c>
      <c r="B122" s="226"/>
      <c r="C122" s="146"/>
      <c r="D122" s="229">
        <f>D121+D63+D56+D50+D40+D28+D89+D97+D104+D112+D119</f>
        <v>0</v>
      </c>
      <c r="E122" s="230"/>
      <c r="F122" s="141">
        <f aca="true" t="shared" si="13" ref="F122:Y122">F28+F40+F50+F56+F63+F72+F82+F89+F97+F104+F112+F119+F121</f>
        <v>1905</v>
      </c>
      <c r="G122" s="141">
        <f t="shared" si="13"/>
        <v>495</v>
      </c>
      <c r="H122" s="141">
        <f t="shared" si="13"/>
        <v>60</v>
      </c>
      <c r="I122" s="141">
        <f t="shared" si="13"/>
        <v>1005</v>
      </c>
      <c r="J122" s="141">
        <f t="shared" si="13"/>
        <v>30</v>
      </c>
      <c r="K122" s="141">
        <f t="shared" si="13"/>
        <v>180</v>
      </c>
      <c r="L122" s="141">
        <f t="shared" si="13"/>
        <v>60</v>
      </c>
      <c r="M122" s="141">
        <f t="shared" si="13"/>
        <v>75</v>
      </c>
      <c r="N122" s="141">
        <f t="shared" si="13"/>
        <v>135</v>
      </c>
      <c r="O122" s="141">
        <f t="shared" si="13"/>
        <v>240</v>
      </c>
      <c r="P122" s="141">
        <f t="shared" si="13"/>
        <v>120</v>
      </c>
      <c r="Q122" s="141">
        <f t="shared" si="13"/>
        <v>225</v>
      </c>
      <c r="R122" s="141">
        <f t="shared" si="13"/>
        <v>60</v>
      </c>
      <c r="S122" s="141">
        <f t="shared" si="13"/>
        <v>285</v>
      </c>
      <c r="T122" s="141">
        <f t="shared" si="13"/>
        <v>60</v>
      </c>
      <c r="U122" s="141">
        <f t="shared" si="13"/>
        <v>300</v>
      </c>
      <c r="V122" s="141">
        <f t="shared" si="13"/>
        <v>60</v>
      </c>
      <c r="W122" s="141">
        <f t="shared" si="13"/>
        <v>195</v>
      </c>
      <c r="X122" s="141">
        <f t="shared" si="13"/>
        <v>60</v>
      </c>
      <c r="Y122" s="141">
        <f t="shared" si="13"/>
        <v>165</v>
      </c>
    </row>
    <row r="123" spans="1:25" ht="12.75" customHeight="1" thickBot="1" thickTop="1">
      <c r="A123" s="168"/>
      <c r="B123" s="168"/>
      <c r="C123" s="341"/>
      <c r="D123" s="168" t="s">
        <v>16</v>
      </c>
      <c r="E123" s="72"/>
      <c r="F123" s="342">
        <f>SUM(N122:Y122)</f>
        <v>1905</v>
      </c>
      <c r="G123" s="72"/>
      <c r="H123" s="72"/>
      <c r="I123" s="72"/>
      <c r="J123" s="72"/>
      <c r="K123" s="72"/>
      <c r="L123" s="72"/>
      <c r="M123" s="72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</row>
    <row r="124" spans="1:25" ht="13.5" customHeight="1" thickBot="1" thickTop="1">
      <c r="A124" s="168"/>
      <c r="B124" s="168"/>
      <c r="C124" s="341"/>
      <c r="D124" s="168" t="s">
        <v>17</v>
      </c>
      <c r="E124" s="168"/>
      <c r="F124" s="342">
        <f>SUM(G122:M122)</f>
        <v>1905</v>
      </c>
      <c r="G124" s="168"/>
      <c r="H124" s="72"/>
      <c r="I124" s="344" t="s">
        <v>13</v>
      </c>
      <c r="J124" s="344"/>
      <c r="K124" s="344"/>
      <c r="L124" s="344"/>
      <c r="M124" s="345"/>
      <c r="N124" s="346">
        <f>COUNTIF($D15:$D122,1)</f>
        <v>4</v>
      </c>
      <c r="O124" s="347">
        <f>COUNTIF($E15:$E122,1)</f>
        <v>7</v>
      </c>
      <c r="P124" s="346">
        <f>COUNTIF($D15:$D122,2)</f>
        <v>3</v>
      </c>
      <c r="Q124" s="347">
        <f>COUNTIF($E15:$E122,2)</f>
        <v>7</v>
      </c>
      <c r="R124" s="346">
        <f>COUNTIF($D15:$D122,3)</f>
        <v>1</v>
      </c>
      <c r="S124" s="347">
        <f>COUNTIF($E15:$E122,3)</f>
        <v>12</v>
      </c>
      <c r="T124" s="346">
        <f>COUNTIF($D15:$D122,4)</f>
        <v>2</v>
      </c>
      <c r="U124" s="347">
        <f>COUNTIF($E15:$E122,4)</f>
        <v>15</v>
      </c>
      <c r="V124" s="346">
        <f>COUNTIF($D15:$D122,5)</f>
        <v>1</v>
      </c>
      <c r="W124" s="347">
        <f>COUNTIF($E15:$E122,5)</f>
        <v>3</v>
      </c>
      <c r="X124" s="346">
        <f>COUNTIF($D15:$D122,6)</f>
        <v>1</v>
      </c>
      <c r="Y124" s="347">
        <f>COUNTIF($E15:$E122,6)</f>
        <v>2</v>
      </c>
    </row>
    <row r="125" spans="1:25" ht="12.75" customHeight="1" thickTop="1">
      <c r="A125" s="72"/>
      <c r="B125" s="72"/>
      <c r="C125" s="348"/>
      <c r="D125" s="72"/>
      <c r="E125" s="72"/>
      <c r="F125" s="349">
        <f>IF(F123=F124,"","BŁĄD !!! SPRAWDŹ WIERSZ OGÓŁEM")</f>
      </c>
      <c r="G125" s="72"/>
      <c r="H125" s="72"/>
      <c r="I125" s="72"/>
      <c r="J125" s="72"/>
      <c r="K125" s="72"/>
      <c r="L125" s="72"/>
      <c r="M125" s="72"/>
      <c r="N125" s="72">
        <f>IF(N124&gt;8,"za dużo E","")</f>
      </c>
      <c r="O125" s="72"/>
      <c r="P125" s="72">
        <f>IF(P124&gt;8,"za dużo E","")</f>
      </c>
      <c r="Q125" s="72"/>
      <c r="R125" s="72">
        <f>IF(R124&gt;8,"za dużo E","")</f>
      </c>
      <c r="S125" s="72"/>
      <c r="T125" s="72">
        <f>IF(T124&gt;8,"za dużo E","")</f>
      </c>
      <c r="U125" s="72"/>
      <c r="V125" s="72">
        <f>IF(V124&gt;8,"za dużo E","")</f>
      </c>
      <c r="W125" s="72"/>
      <c r="X125" s="72">
        <f>IF(X124&gt;8,"za dużo E","")</f>
      </c>
      <c r="Y125" s="72"/>
    </row>
    <row r="126" spans="3:6" ht="16.5" customHeight="1">
      <c r="C126" s="171" t="s">
        <v>63</v>
      </c>
      <c r="F126" s="207"/>
    </row>
    <row r="127" ht="16.5" customHeight="1">
      <c r="F127" s="207"/>
    </row>
    <row r="128" ht="16.5" customHeight="1">
      <c r="F128" s="207"/>
    </row>
    <row r="129" ht="16.5" customHeight="1">
      <c r="F129" s="207"/>
    </row>
    <row r="130" ht="16.5" customHeight="1">
      <c r="F130" s="207"/>
    </row>
    <row r="131" ht="16.5" customHeight="1">
      <c r="F131" s="207"/>
    </row>
    <row r="132" ht="16.5" customHeight="1">
      <c r="F132" s="207"/>
    </row>
    <row r="133" ht="16.5" customHeight="1">
      <c r="F133" s="207"/>
    </row>
    <row r="134" ht="16.5" customHeight="1">
      <c r="F134" s="207"/>
    </row>
    <row r="135" ht="16.5" customHeight="1">
      <c r="F135" s="207"/>
    </row>
    <row r="136" ht="16.5" customHeight="1">
      <c r="F136" s="207"/>
    </row>
    <row r="137" ht="16.5" customHeight="1">
      <c r="F137" s="207"/>
    </row>
    <row r="138" ht="16.5" customHeight="1">
      <c r="F138" s="207"/>
    </row>
    <row r="139" ht="16.5" customHeight="1">
      <c r="F139" s="207"/>
    </row>
    <row r="140" ht="16.5" customHeight="1">
      <c r="F140" s="207"/>
    </row>
    <row r="141" ht="16.5" customHeight="1">
      <c r="F141" s="207"/>
    </row>
    <row r="142" ht="16.5" customHeight="1">
      <c r="F142" s="207"/>
    </row>
    <row r="143" ht="16.5" customHeight="1">
      <c r="F143" s="207"/>
    </row>
    <row r="144" ht="16.5" customHeight="1">
      <c r="F144" s="207"/>
    </row>
    <row r="145" ht="16.5" customHeight="1">
      <c r="F145" s="207"/>
    </row>
    <row r="146" ht="16.5" customHeight="1">
      <c r="F146" s="207"/>
    </row>
    <row r="147" ht="16.5" customHeight="1">
      <c r="F147" s="207"/>
    </row>
    <row r="148" ht="16.5" customHeight="1">
      <c r="F148" s="207"/>
    </row>
    <row r="149" ht="16.5" customHeight="1">
      <c r="F149" s="207"/>
    </row>
    <row r="150" ht="16.5" customHeight="1">
      <c r="F150" s="207"/>
    </row>
    <row r="151" ht="16.5" customHeight="1">
      <c r="F151" s="207"/>
    </row>
    <row r="152" ht="16.5" customHeight="1">
      <c r="F152" s="207"/>
    </row>
    <row r="153" ht="16.5" customHeight="1">
      <c r="F153" s="207"/>
    </row>
    <row r="154" ht="16.5" customHeight="1">
      <c r="F154" s="207"/>
    </row>
    <row r="155" ht="16.5" customHeight="1">
      <c r="F155" s="207"/>
    </row>
    <row r="156" ht="16.5" customHeight="1">
      <c r="F156" s="207"/>
    </row>
    <row r="157" ht="16.5" customHeight="1">
      <c r="F157" s="207"/>
    </row>
    <row r="158" ht="16.5" customHeight="1">
      <c r="F158" s="207"/>
    </row>
    <row r="159" ht="16.5" customHeight="1">
      <c r="F159" s="207"/>
    </row>
    <row r="160" ht="16.5" customHeight="1">
      <c r="F160" s="207"/>
    </row>
    <row r="161" ht="16.5" customHeight="1">
      <c r="F161" s="207"/>
    </row>
    <row r="162" ht="16.5" customHeight="1">
      <c r="F162" s="207"/>
    </row>
    <row r="163" ht="16.5" customHeight="1">
      <c r="F163" s="207"/>
    </row>
    <row r="164" ht="16.5" customHeight="1">
      <c r="F164" s="207"/>
    </row>
    <row r="165" ht="16.5" customHeight="1">
      <c r="F165" s="207"/>
    </row>
    <row r="166" ht="16.5" customHeight="1">
      <c r="F166" s="207"/>
    </row>
    <row r="167" ht="16.5" customHeight="1">
      <c r="F167" s="207"/>
    </row>
    <row r="168" ht="16.5" customHeight="1">
      <c r="F168" s="207"/>
    </row>
    <row r="169" ht="16.5" customHeight="1">
      <c r="F169" s="207"/>
    </row>
    <row r="170" ht="16.5" customHeight="1">
      <c r="F170" s="207"/>
    </row>
    <row r="171" ht="16.5" customHeight="1">
      <c r="F171" s="207"/>
    </row>
    <row r="172" ht="16.5" customHeight="1">
      <c r="F172" s="207"/>
    </row>
    <row r="173" ht="16.5" customHeight="1">
      <c r="F173" s="207"/>
    </row>
    <row r="174" ht="16.5" customHeight="1">
      <c r="F174" s="207"/>
    </row>
    <row r="175" ht="16.5" customHeight="1">
      <c r="F175" s="207"/>
    </row>
    <row r="176" ht="13.5">
      <c r="F176" s="207"/>
    </row>
    <row r="177" ht="13.5">
      <c r="F177" s="207"/>
    </row>
    <row r="178" ht="13.5">
      <c r="F178" s="207"/>
    </row>
    <row r="179" ht="13.5">
      <c r="F179" s="207"/>
    </row>
    <row r="180" ht="13.5">
      <c r="F180" s="207"/>
    </row>
    <row r="181" ht="13.5">
      <c r="F181" s="207"/>
    </row>
    <row r="182" ht="13.5">
      <c r="F182" s="207"/>
    </row>
    <row r="183" ht="13.5">
      <c r="F183" s="207"/>
    </row>
    <row r="184" ht="13.5">
      <c r="F184" s="207"/>
    </row>
    <row r="185" ht="13.5">
      <c r="F185" s="207"/>
    </row>
    <row r="186" ht="13.5">
      <c r="F186" s="207"/>
    </row>
    <row r="187" ht="13.5">
      <c r="F187" s="207"/>
    </row>
    <row r="188" ht="13.5">
      <c r="F188" s="207"/>
    </row>
    <row r="189" ht="13.5">
      <c r="F189" s="207"/>
    </row>
    <row r="190" ht="13.5">
      <c r="F190" s="207"/>
    </row>
    <row r="191" ht="13.5">
      <c r="F191" s="207"/>
    </row>
    <row r="192" ht="13.5">
      <c r="F192" s="207"/>
    </row>
    <row r="193" ht="13.5">
      <c r="F193" s="207"/>
    </row>
    <row r="194" ht="13.5">
      <c r="F194" s="207"/>
    </row>
    <row r="195" ht="13.5">
      <c r="F195" s="207"/>
    </row>
    <row r="196" ht="13.5">
      <c r="F196" s="207"/>
    </row>
    <row r="197" ht="13.5">
      <c r="F197" s="207"/>
    </row>
    <row r="198" ht="13.5">
      <c r="F198" s="207"/>
    </row>
    <row r="199" ht="13.5">
      <c r="F199" s="207"/>
    </row>
    <row r="200" ht="13.5">
      <c r="F200" s="207"/>
    </row>
    <row r="201" ht="13.5">
      <c r="F201" s="207"/>
    </row>
    <row r="202" ht="13.5">
      <c r="F202" s="207"/>
    </row>
    <row r="203" ht="13.5">
      <c r="F203" s="207"/>
    </row>
    <row r="204" ht="13.5">
      <c r="F204" s="207"/>
    </row>
    <row r="205" ht="13.5">
      <c r="F205" s="207"/>
    </row>
    <row r="206" ht="13.5">
      <c r="F206" s="207"/>
    </row>
    <row r="207" ht="13.5">
      <c r="F207" s="207"/>
    </row>
    <row r="208" ht="13.5">
      <c r="F208" s="207"/>
    </row>
    <row r="209" ht="13.5">
      <c r="F209" s="207"/>
    </row>
    <row r="210" ht="13.5">
      <c r="F210" s="207"/>
    </row>
    <row r="211" ht="13.5">
      <c r="F211" s="207"/>
    </row>
    <row r="212" ht="13.5">
      <c r="F212" s="207"/>
    </row>
    <row r="213" ht="13.5">
      <c r="F213" s="207"/>
    </row>
    <row r="214" ht="13.5">
      <c r="F214" s="207"/>
    </row>
    <row r="215" ht="13.5">
      <c r="F215" s="207"/>
    </row>
    <row r="216" ht="13.5">
      <c r="F216" s="207"/>
    </row>
    <row r="217" ht="13.5">
      <c r="F217" s="207"/>
    </row>
    <row r="218" ht="13.5">
      <c r="F218" s="207"/>
    </row>
    <row r="219" ht="13.5">
      <c r="F219" s="207"/>
    </row>
    <row r="220" ht="13.5">
      <c r="F220" s="207"/>
    </row>
    <row r="221" ht="13.5">
      <c r="F221" s="207"/>
    </row>
    <row r="222" ht="13.5">
      <c r="F222" s="207"/>
    </row>
    <row r="223" ht="13.5">
      <c r="F223" s="207"/>
    </row>
    <row r="224" ht="13.5">
      <c r="F224" s="207"/>
    </row>
    <row r="225" ht="13.5">
      <c r="F225" s="207"/>
    </row>
    <row r="226" ht="13.5">
      <c r="F226" s="207"/>
    </row>
    <row r="227" ht="13.5">
      <c r="F227" s="207"/>
    </row>
    <row r="228" ht="13.5">
      <c r="F228" s="207"/>
    </row>
    <row r="229" ht="13.5">
      <c r="F229" s="207"/>
    </row>
    <row r="230" ht="13.5">
      <c r="F230" s="207"/>
    </row>
    <row r="231" ht="13.5">
      <c r="F231" s="207"/>
    </row>
    <row r="232" ht="13.5">
      <c r="F232" s="207"/>
    </row>
    <row r="233" ht="13.5">
      <c r="F233" s="207"/>
    </row>
    <row r="234" ht="13.5">
      <c r="F234" s="207"/>
    </row>
    <row r="235" ht="13.5">
      <c r="F235" s="207"/>
    </row>
    <row r="236" ht="13.5">
      <c r="F236" s="207"/>
    </row>
    <row r="237" ht="13.5">
      <c r="F237" s="207"/>
    </row>
    <row r="238" ht="13.5">
      <c r="F238" s="207"/>
    </row>
    <row r="239" ht="13.5">
      <c r="F239" s="207"/>
    </row>
    <row r="240" ht="13.5">
      <c r="F240" s="207"/>
    </row>
    <row r="241" ht="13.5">
      <c r="F241" s="207"/>
    </row>
    <row r="242" ht="13.5">
      <c r="F242" s="207"/>
    </row>
    <row r="243" ht="13.5">
      <c r="F243" s="207"/>
    </row>
    <row r="244" ht="13.5">
      <c r="F244" s="207"/>
    </row>
    <row r="245" ht="13.5">
      <c r="F245" s="207"/>
    </row>
    <row r="246" ht="13.5">
      <c r="F246" s="207"/>
    </row>
    <row r="247" ht="13.5">
      <c r="F247" s="207"/>
    </row>
    <row r="248" ht="13.5">
      <c r="F248" s="207"/>
    </row>
    <row r="249" ht="13.5">
      <c r="F249" s="207"/>
    </row>
    <row r="250" ht="13.5">
      <c r="F250" s="207"/>
    </row>
    <row r="251" ht="13.5">
      <c r="F251" s="207"/>
    </row>
    <row r="252" ht="13.5">
      <c r="F252" s="207"/>
    </row>
    <row r="253" ht="13.5">
      <c r="F253" s="207"/>
    </row>
    <row r="254" ht="13.5">
      <c r="F254" s="207"/>
    </row>
    <row r="255" ht="13.5">
      <c r="F255" s="207"/>
    </row>
    <row r="256" ht="13.5">
      <c r="F256" s="207"/>
    </row>
    <row r="257" ht="13.5">
      <c r="F257" s="207"/>
    </row>
    <row r="258" ht="13.5">
      <c r="F258" s="207"/>
    </row>
    <row r="259" ht="13.5">
      <c r="F259" s="207"/>
    </row>
    <row r="260" ht="13.5">
      <c r="F260" s="207"/>
    </row>
    <row r="261" ht="13.5">
      <c r="F261" s="207"/>
    </row>
    <row r="262" ht="13.5">
      <c r="F262" s="207"/>
    </row>
    <row r="263" ht="13.5">
      <c r="F263" s="207"/>
    </row>
    <row r="264" ht="13.5">
      <c r="F264" s="207"/>
    </row>
    <row r="265" ht="13.5">
      <c r="F265" s="207"/>
    </row>
    <row r="266" ht="13.5">
      <c r="F266" s="207"/>
    </row>
    <row r="267" ht="13.5">
      <c r="F267" s="207"/>
    </row>
    <row r="268" ht="13.5">
      <c r="F268" s="207"/>
    </row>
    <row r="269" ht="13.5">
      <c r="F269" s="207"/>
    </row>
    <row r="270" ht="13.5">
      <c r="F270" s="207"/>
    </row>
    <row r="271" ht="13.5">
      <c r="F271" s="207"/>
    </row>
    <row r="272" ht="13.5">
      <c r="F272" s="207"/>
    </row>
    <row r="273" ht="13.5">
      <c r="F273" s="207"/>
    </row>
  </sheetData>
  <sheetProtection/>
  <mergeCells count="50">
    <mergeCell ref="R1:Y1"/>
    <mergeCell ref="I124:M124"/>
    <mergeCell ref="N123:O123"/>
    <mergeCell ref="P123:Q123"/>
    <mergeCell ref="R123:S123"/>
    <mergeCell ref="T123:U123"/>
    <mergeCell ref="V123:W123"/>
    <mergeCell ref="X123:Y123"/>
    <mergeCell ref="A105:Y105"/>
    <mergeCell ref="A106:Y106"/>
    <mergeCell ref="A113:Y113"/>
    <mergeCell ref="A119:B119"/>
    <mergeCell ref="A120:Y120"/>
    <mergeCell ref="A122:B122"/>
    <mergeCell ref="D122:E122"/>
    <mergeCell ref="A89:B89"/>
    <mergeCell ref="A90:Y90"/>
    <mergeCell ref="A91:Y91"/>
    <mergeCell ref="A97:B97"/>
    <mergeCell ref="A98:Y98"/>
    <mergeCell ref="A104:B104"/>
    <mergeCell ref="A64:Y64"/>
    <mergeCell ref="A72:B72"/>
    <mergeCell ref="A73:Y73"/>
    <mergeCell ref="A74:Y74"/>
    <mergeCell ref="A82:B82"/>
    <mergeCell ref="A83:Y83"/>
    <mergeCell ref="A41:Y41"/>
    <mergeCell ref="A50:B50"/>
    <mergeCell ref="A51:Y51"/>
    <mergeCell ref="A56:B56"/>
    <mergeCell ref="A57:Y57"/>
    <mergeCell ref="A63:B63"/>
    <mergeCell ref="X11:Y11"/>
    <mergeCell ref="A14:Y14"/>
    <mergeCell ref="A28:B28"/>
    <mergeCell ref="A29:Y29"/>
    <mergeCell ref="A40:B40"/>
    <mergeCell ref="A5:Y5"/>
    <mergeCell ref="A6:Y6"/>
    <mergeCell ref="A7:Y7"/>
    <mergeCell ref="A9:Y9"/>
    <mergeCell ref="F10:M11"/>
    <mergeCell ref="N10:Q10"/>
    <mergeCell ref="R10:U10"/>
    <mergeCell ref="V10:Y10"/>
    <mergeCell ref="A2:Y2"/>
    <mergeCell ref="A3:Y3"/>
    <mergeCell ref="A4:Y4"/>
    <mergeCell ref="A8:Y8"/>
  </mergeCells>
  <printOptions horizontalCentered="1"/>
  <pageMargins left="0.208661417" right="0.208661417" top="0.551181102362205" bottom="0.551181102362205" header="0.31496062992126" footer="0.31496062992126"/>
  <pageSetup horizontalDpi="600" verticalDpi="600" orientation="landscape" paperSize="9" scale="79" r:id="rId3"/>
  <rowBreaks count="2" manualBreakCount="2">
    <brk id="40" max="255" man="1"/>
    <brk id="8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3">
      <selection activeCell="A5" sqref="A1:S31"/>
    </sheetView>
  </sheetViews>
  <sheetFormatPr defaultColWidth="9.125" defaultRowHeight="12.75"/>
  <cols>
    <col min="1" max="1" width="2.50390625" style="189" customWidth="1"/>
    <col min="2" max="2" width="38.625" style="189" customWidth="1"/>
    <col min="3" max="3" width="9.625" style="189" customWidth="1"/>
    <col min="4" max="4" width="3.50390625" style="189" customWidth="1"/>
    <col min="5" max="5" width="2.625" style="189" customWidth="1"/>
    <col min="6" max="6" width="2.875" style="189" customWidth="1"/>
    <col min="7" max="7" width="3.50390625" style="189" customWidth="1"/>
    <col min="8" max="8" width="3.375" style="189" customWidth="1"/>
    <col min="9" max="9" width="2.875" style="189" customWidth="1"/>
    <col min="10" max="10" width="3.50390625" style="189" customWidth="1"/>
    <col min="11" max="11" width="2.625" style="189" customWidth="1"/>
    <col min="12" max="12" width="3.50390625" style="189" customWidth="1"/>
    <col min="13" max="13" width="2.625" style="189" customWidth="1"/>
    <col min="14" max="14" width="2.875" style="189" customWidth="1"/>
    <col min="15" max="15" width="4.00390625" style="189" customWidth="1"/>
    <col min="16" max="16" width="3.00390625" style="189" customWidth="1"/>
    <col min="17" max="17" width="3.50390625" style="189" customWidth="1"/>
    <col min="18" max="18" width="3.375" style="189" customWidth="1"/>
    <col min="19" max="19" width="2.875" style="189" customWidth="1"/>
    <col min="20" max="16384" width="9.125" style="189" customWidth="1"/>
  </cols>
  <sheetData>
    <row r="1" spans="1:19" ht="11.25" customHeight="1">
      <c r="A1" s="276" t="s">
        <v>208</v>
      </c>
      <c r="B1" s="299"/>
      <c r="C1" s="299"/>
      <c r="D1" s="299"/>
      <c r="E1" s="299"/>
      <c r="F1" s="300"/>
      <c r="G1" s="277" t="s">
        <v>169</v>
      </c>
      <c r="H1" s="278"/>
      <c r="I1" s="278"/>
      <c r="J1" s="278"/>
      <c r="K1" s="278"/>
      <c r="L1" s="278"/>
      <c r="M1" s="278"/>
      <c r="N1" s="279"/>
      <c r="O1" s="283"/>
      <c r="P1" s="284"/>
      <c r="Q1" s="284"/>
      <c r="R1" s="285"/>
      <c r="S1" s="195"/>
    </row>
    <row r="2" spans="1:19" ht="11.25" customHeight="1">
      <c r="A2" s="301"/>
      <c r="B2" s="301"/>
      <c r="C2" s="301"/>
      <c r="D2" s="301"/>
      <c r="E2" s="301"/>
      <c r="F2" s="302"/>
      <c r="G2" s="280"/>
      <c r="H2" s="281"/>
      <c r="I2" s="281"/>
      <c r="J2" s="281"/>
      <c r="K2" s="281"/>
      <c r="L2" s="281"/>
      <c r="M2" s="281"/>
      <c r="N2" s="282"/>
      <c r="O2" s="286" t="s">
        <v>170</v>
      </c>
      <c r="P2" s="287"/>
      <c r="Q2" s="286" t="s">
        <v>171</v>
      </c>
      <c r="R2" s="287"/>
      <c r="S2" s="195"/>
    </row>
    <row r="3" spans="1:19" ht="123" customHeight="1">
      <c r="A3" s="190" t="s">
        <v>172</v>
      </c>
      <c r="B3" s="191" t="s">
        <v>173</v>
      </c>
      <c r="C3" s="192" t="s">
        <v>174</v>
      </c>
      <c r="D3" s="193" t="s">
        <v>175</v>
      </c>
      <c r="E3" s="193" t="s">
        <v>176</v>
      </c>
      <c r="F3" s="193" t="s">
        <v>177</v>
      </c>
      <c r="G3" s="193" t="s">
        <v>178</v>
      </c>
      <c r="H3" s="303" t="s">
        <v>179</v>
      </c>
      <c r="I3" s="303" t="s">
        <v>180</v>
      </c>
      <c r="J3" s="303" t="s">
        <v>181</v>
      </c>
      <c r="K3" s="303" t="s">
        <v>182</v>
      </c>
      <c r="L3" s="303" t="s">
        <v>183</v>
      </c>
      <c r="M3" s="303" t="s">
        <v>184</v>
      </c>
      <c r="N3" s="303" t="s">
        <v>185</v>
      </c>
      <c r="O3" s="193" t="s">
        <v>186</v>
      </c>
      <c r="P3" s="193" t="s">
        <v>187</v>
      </c>
      <c r="Q3" s="193" t="s">
        <v>186</v>
      </c>
      <c r="R3" s="193" t="s">
        <v>187</v>
      </c>
      <c r="S3" s="195"/>
    </row>
    <row r="4" spans="1:19" ht="11.25" customHeight="1">
      <c r="A4" s="304">
        <v>1</v>
      </c>
      <c r="B4" s="305">
        <v>2</v>
      </c>
      <c r="C4" s="306">
        <v>3</v>
      </c>
      <c r="D4" s="307">
        <v>4</v>
      </c>
      <c r="E4" s="304">
        <v>5</v>
      </c>
      <c r="F4" s="305">
        <v>6</v>
      </c>
      <c r="G4" s="305">
        <v>7</v>
      </c>
      <c r="H4" s="307">
        <v>8</v>
      </c>
      <c r="I4" s="307">
        <v>9</v>
      </c>
      <c r="J4" s="305">
        <v>10</v>
      </c>
      <c r="K4" s="307">
        <v>11</v>
      </c>
      <c r="L4" s="307">
        <v>12</v>
      </c>
      <c r="M4" s="307">
        <v>13</v>
      </c>
      <c r="N4" s="305">
        <v>14</v>
      </c>
      <c r="O4" s="307">
        <v>15</v>
      </c>
      <c r="P4" s="305">
        <v>16</v>
      </c>
      <c r="Q4" s="305">
        <v>17</v>
      </c>
      <c r="R4" s="305">
        <v>18</v>
      </c>
      <c r="S4" s="195"/>
    </row>
    <row r="5" spans="1:19" ht="14.25" customHeight="1">
      <c r="A5" s="288" t="s">
        <v>211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195"/>
    </row>
    <row r="6" spans="1:19" ht="12" customHeight="1">
      <c r="A6" s="308">
        <v>1</v>
      </c>
      <c r="B6" s="196" t="s">
        <v>188</v>
      </c>
      <c r="C6" s="197"/>
      <c r="D6" s="309">
        <v>2</v>
      </c>
      <c r="E6" s="197"/>
      <c r="F6" s="197"/>
      <c r="G6" s="310">
        <v>30</v>
      </c>
      <c r="H6" s="197"/>
      <c r="I6" s="197"/>
      <c r="J6" s="311">
        <v>30</v>
      </c>
      <c r="K6" s="197"/>
      <c r="L6" s="197"/>
      <c r="M6" s="197"/>
      <c r="N6" s="197"/>
      <c r="O6" s="197"/>
      <c r="P6" s="311">
        <v>30</v>
      </c>
      <c r="Q6" s="197"/>
      <c r="R6" s="197"/>
      <c r="S6" s="195"/>
    </row>
    <row r="7" spans="1:19" ht="12" customHeight="1">
      <c r="A7" s="308">
        <v>2</v>
      </c>
      <c r="B7" s="196" t="s">
        <v>189</v>
      </c>
      <c r="C7" s="197"/>
      <c r="D7" s="309">
        <v>2</v>
      </c>
      <c r="E7" s="197"/>
      <c r="F7" s="197"/>
      <c r="G7" s="310">
        <v>15</v>
      </c>
      <c r="H7" s="197"/>
      <c r="I7" s="197"/>
      <c r="J7" s="311">
        <v>15</v>
      </c>
      <c r="K7" s="197"/>
      <c r="L7" s="197"/>
      <c r="M7" s="197"/>
      <c r="N7" s="197"/>
      <c r="O7" s="197"/>
      <c r="P7" s="311">
        <v>15</v>
      </c>
      <c r="Q7" s="197"/>
      <c r="R7" s="197"/>
      <c r="S7" s="195"/>
    </row>
    <row r="8" spans="1:19" ht="12" customHeight="1">
      <c r="A8" s="308">
        <v>3</v>
      </c>
      <c r="B8" s="196" t="s">
        <v>190</v>
      </c>
      <c r="C8" s="197"/>
      <c r="D8" s="309">
        <v>2</v>
      </c>
      <c r="E8" s="197"/>
      <c r="F8" s="197"/>
      <c r="G8" s="310">
        <v>30</v>
      </c>
      <c r="H8" s="197"/>
      <c r="I8" s="197"/>
      <c r="J8" s="311">
        <v>30</v>
      </c>
      <c r="K8" s="197"/>
      <c r="L8" s="197"/>
      <c r="M8" s="197"/>
      <c r="N8" s="197"/>
      <c r="O8" s="197"/>
      <c r="P8" s="311">
        <v>30</v>
      </c>
      <c r="Q8" s="197"/>
      <c r="R8" s="197"/>
      <c r="S8" s="195"/>
    </row>
    <row r="9" spans="1:19" ht="12" customHeight="1">
      <c r="A9" s="308">
        <v>4</v>
      </c>
      <c r="B9" s="196" t="s">
        <v>207</v>
      </c>
      <c r="C9" s="197"/>
      <c r="D9" s="309">
        <v>2</v>
      </c>
      <c r="E9" s="197"/>
      <c r="F9" s="197"/>
      <c r="G9" s="310">
        <v>30</v>
      </c>
      <c r="H9" s="197"/>
      <c r="I9" s="197"/>
      <c r="J9" s="311">
        <v>30</v>
      </c>
      <c r="K9" s="197"/>
      <c r="L9" s="197"/>
      <c r="M9" s="197"/>
      <c r="N9" s="197"/>
      <c r="O9" s="197"/>
      <c r="P9" s="197"/>
      <c r="Q9" s="197"/>
      <c r="R9" s="311">
        <v>30</v>
      </c>
      <c r="S9" s="195"/>
    </row>
    <row r="10" spans="1:19" ht="12" customHeight="1">
      <c r="A10" s="308">
        <v>5</v>
      </c>
      <c r="B10" s="196" t="s">
        <v>191</v>
      </c>
      <c r="C10" s="197"/>
      <c r="D10" s="309">
        <v>2</v>
      </c>
      <c r="E10" s="197"/>
      <c r="F10" s="197"/>
      <c r="G10" s="310">
        <v>15</v>
      </c>
      <c r="H10" s="197"/>
      <c r="I10" s="197"/>
      <c r="J10" s="311">
        <v>15</v>
      </c>
      <c r="K10" s="197"/>
      <c r="L10" s="197"/>
      <c r="M10" s="197"/>
      <c r="N10" s="197"/>
      <c r="O10" s="197"/>
      <c r="P10" s="197"/>
      <c r="Q10" s="197"/>
      <c r="R10" s="311">
        <v>15</v>
      </c>
      <c r="S10" s="195"/>
    </row>
    <row r="11" spans="1:19" ht="12" customHeight="1">
      <c r="A11" s="308">
        <v>6</v>
      </c>
      <c r="B11" s="196" t="s">
        <v>192</v>
      </c>
      <c r="C11" s="197"/>
      <c r="D11" s="309">
        <v>2</v>
      </c>
      <c r="E11" s="197"/>
      <c r="F11" s="197"/>
      <c r="G11" s="310">
        <v>15</v>
      </c>
      <c r="H11" s="197"/>
      <c r="I11" s="197"/>
      <c r="J11" s="311">
        <v>15</v>
      </c>
      <c r="K11" s="197"/>
      <c r="L11" s="197"/>
      <c r="M11" s="197"/>
      <c r="N11" s="197"/>
      <c r="O11" s="197"/>
      <c r="P11" s="197"/>
      <c r="Q11" s="197"/>
      <c r="R11" s="311">
        <v>15</v>
      </c>
      <c r="S11" s="195"/>
    </row>
    <row r="12" spans="1:19" ht="12" customHeight="1">
      <c r="A12" s="308">
        <v>7</v>
      </c>
      <c r="B12" s="196" t="s">
        <v>69</v>
      </c>
      <c r="C12" s="197"/>
      <c r="D12" s="309">
        <v>1</v>
      </c>
      <c r="E12" s="197"/>
      <c r="F12" s="197"/>
      <c r="G12" s="310">
        <v>15</v>
      </c>
      <c r="H12" s="197"/>
      <c r="I12" s="197"/>
      <c r="J12" s="311">
        <v>15</v>
      </c>
      <c r="K12" s="197"/>
      <c r="L12" s="197"/>
      <c r="M12" s="197"/>
      <c r="N12" s="197"/>
      <c r="O12" s="197"/>
      <c r="P12" s="197"/>
      <c r="Q12" s="197"/>
      <c r="R12" s="311">
        <v>15</v>
      </c>
      <c r="S12" s="195"/>
    </row>
    <row r="13" spans="1:19" ht="12" customHeight="1">
      <c r="A13" s="290" t="s">
        <v>193</v>
      </c>
      <c r="B13" s="291"/>
      <c r="C13" s="292"/>
      <c r="D13" s="309">
        <v>13</v>
      </c>
      <c r="E13" s="293"/>
      <c r="F13" s="294"/>
      <c r="G13" s="197"/>
      <c r="H13" s="197"/>
      <c r="I13" s="197"/>
      <c r="J13" s="197"/>
      <c r="K13" s="197"/>
      <c r="L13" s="197"/>
      <c r="M13" s="197"/>
      <c r="N13" s="197"/>
      <c r="O13" s="197"/>
      <c r="P13" s="310">
        <v>75</v>
      </c>
      <c r="Q13" s="197"/>
      <c r="R13" s="310">
        <v>75</v>
      </c>
      <c r="S13" s="195"/>
    </row>
    <row r="14" spans="1:19" ht="12" customHeight="1">
      <c r="A14" s="312" t="s">
        <v>209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</row>
    <row r="15" spans="1:19" ht="12" customHeight="1">
      <c r="A15" s="313">
        <v>1</v>
      </c>
      <c r="B15" s="314" t="s">
        <v>168</v>
      </c>
      <c r="C15" s="206"/>
      <c r="D15" s="315">
        <v>2</v>
      </c>
      <c r="E15" s="206"/>
      <c r="F15" s="206"/>
      <c r="G15" s="316">
        <v>30</v>
      </c>
      <c r="H15" s="206"/>
      <c r="I15" s="206"/>
      <c r="J15" s="313">
        <v>30</v>
      </c>
      <c r="K15" s="206"/>
      <c r="L15" s="206"/>
      <c r="M15" s="206"/>
      <c r="N15" s="206"/>
      <c r="O15" s="206"/>
      <c r="P15" s="313">
        <v>30</v>
      </c>
      <c r="Q15" s="206"/>
      <c r="R15" s="206"/>
      <c r="S15" s="195"/>
    </row>
    <row r="16" spans="1:19" ht="12" customHeight="1">
      <c r="A16" s="311">
        <v>2</v>
      </c>
      <c r="B16" s="317" t="s">
        <v>162</v>
      </c>
      <c r="C16" s="197"/>
      <c r="D16" s="309">
        <v>2</v>
      </c>
      <c r="E16" s="197"/>
      <c r="F16" s="197"/>
      <c r="G16" s="318">
        <v>15</v>
      </c>
      <c r="H16" s="197"/>
      <c r="I16" s="197"/>
      <c r="J16" s="311">
        <v>15</v>
      </c>
      <c r="K16" s="197"/>
      <c r="L16" s="197"/>
      <c r="M16" s="197"/>
      <c r="N16" s="197"/>
      <c r="O16" s="197"/>
      <c r="P16" s="311">
        <v>15</v>
      </c>
      <c r="Q16" s="197"/>
      <c r="R16" s="197"/>
      <c r="S16" s="195"/>
    </row>
    <row r="17" spans="1:19" ht="12" customHeight="1">
      <c r="A17" s="311">
        <v>3</v>
      </c>
      <c r="B17" s="317" t="s">
        <v>163</v>
      </c>
      <c r="C17" s="197"/>
      <c r="D17" s="309">
        <v>2</v>
      </c>
      <c r="E17" s="197"/>
      <c r="F17" s="197"/>
      <c r="G17" s="318">
        <v>30</v>
      </c>
      <c r="H17" s="197"/>
      <c r="I17" s="197"/>
      <c r="J17" s="311">
        <v>30</v>
      </c>
      <c r="K17" s="197"/>
      <c r="L17" s="197"/>
      <c r="M17" s="197"/>
      <c r="N17" s="197"/>
      <c r="O17" s="197"/>
      <c r="P17" s="311">
        <v>30</v>
      </c>
      <c r="Q17" s="197"/>
      <c r="R17" s="197"/>
      <c r="S17" s="195"/>
    </row>
    <row r="18" spans="1:19" ht="12" customHeight="1">
      <c r="A18" s="311">
        <v>4</v>
      </c>
      <c r="B18" s="319" t="s">
        <v>167</v>
      </c>
      <c r="C18" s="197"/>
      <c r="D18" s="309">
        <v>2</v>
      </c>
      <c r="E18" s="197"/>
      <c r="F18" s="197"/>
      <c r="G18" s="318">
        <v>30</v>
      </c>
      <c r="H18" s="197"/>
      <c r="I18" s="197"/>
      <c r="J18" s="311">
        <v>30</v>
      </c>
      <c r="K18" s="197"/>
      <c r="L18" s="197"/>
      <c r="M18" s="197"/>
      <c r="N18" s="197"/>
      <c r="O18" s="197"/>
      <c r="P18" s="197"/>
      <c r="Q18" s="197"/>
      <c r="R18" s="311">
        <v>30</v>
      </c>
      <c r="S18" s="195"/>
    </row>
    <row r="19" spans="1:19" ht="12" customHeight="1">
      <c r="A19" s="320">
        <v>5</v>
      </c>
      <c r="B19" s="317" t="s">
        <v>166</v>
      </c>
      <c r="C19" s="198"/>
      <c r="D19" s="309">
        <v>2</v>
      </c>
      <c r="E19" s="197"/>
      <c r="F19" s="197"/>
      <c r="G19" s="318">
        <v>15</v>
      </c>
      <c r="H19" s="197"/>
      <c r="I19" s="197"/>
      <c r="J19" s="311">
        <v>15</v>
      </c>
      <c r="K19" s="197"/>
      <c r="L19" s="197"/>
      <c r="M19" s="197"/>
      <c r="N19" s="197"/>
      <c r="O19" s="197"/>
      <c r="P19" s="197"/>
      <c r="Q19" s="197"/>
      <c r="R19" s="311">
        <v>15</v>
      </c>
      <c r="S19" s="195"/>
    </row>
    <row r="20" spans="1:19" ht="12" customHeight="1">
      <c r="A20" s="321">
        <v>6</v>
      </c>
      <c r="B20" s="317" t="s">
        <v>165</v>
      </c>
      <c r="C20" s="199"/>
      <c r="D20" s="322">
        <v>2</v>
      </c>
      <c r="E20" s="197"/>
      <c r="F20" s="197"/>
      <c r="G20" s="318">
        <v>15</v>
      </c>
      <c r="H20" s="197"/>
      <c r="I20" s="197"/>
      <c r="J20" s="311">
        <v>15</v>
      </c>
      <c r="K20" s="197"/>
      <c r="L20" s="197"/>
      <c r="M20" s="197"/>
      <c r="N20" s="197"/>
      <c r="O20" s="197"/>
      <c r="P20" s="197"/>
      <c r="Q20" s="197"/>
      <c r="R20" s="311">
        <v>15</v>
      </c>
      <c r="S20" s="195"/>
    </row>
    <row r="21" spans="1:19" ht="12" customHeight="1">
      <c r="A21" s="323">
        <v>7</v>
      </c>
      <c r="B21" s="317" t="s">
        <v>69</v>
      </c>
      <c r="C21" s="200"/>
      <c r="D21" s="322">
        <v>1</v>
      </c>
      <c r="E21" s="197"/>
      <c r="F21" s="197"/>
      <c r="G21" s="318">
        <v>15</v>
      </c>
      <c r="H21" s="197"/>
      <c r="I21" s="197"/>
      <c r="J21" s="311">
        <v>15</v>
      </c>
      <c r="K21" s="197"/>
      <c r="L21" s="197"/>
      <c r="M21" s="197"/>
      <c r="N21" s="197"/>
      <c r="O21" s="197"/>
      <c r="P21" s="197"/>
      <c r="Q21" s="197"/>
      <c r="R21" s="311">
        <v>15</v>
      </c>
      <c r="S21" s="195"/>
    </row>
    <row r="22" spans="1:19" ht="12" customHeight="1">
      <c r="A22" s="296" t="s">
        <v>193</v>
      </c>
      <c r="B22" s="297"/>
      <c r="C22" s="201"/>
      <c r="D22" s="322">
        <v>13</v>
      </c>
      <c r="E22" s="293"/>
      <c r="F22" s="294"/>
      <c r="G22" s="197"/>
      <c r="H22" s="197"/>
      <c r="I22" s="197"/>
      <c r="J22" s="197"/>
      <c r="K22" s="197"/>
      <c r="L22" s="197"/>
      <c r="M22" s="197"/>
      <c r="N22" s="197"/>
      <c r="O22" s="197"/>
      <c r="P22" s="310">
        <v>75</v>
      </c>
      <c r="Q22" s="197"/>
      <c r="R22" s="310">
        <v>75</v>
      </c>
      <c r="S22" s="195"/>
    </row>
    <row r="23" spans="1:24" ht="12" customHeight="1">
      <c r="A23" s="298" t="s">
        <v>210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09"/>
      <c r="X23" s="194"/>
    </row>
    <row r="24" spans="1:19" ht="12" customHeight="1">
      <c r="A24" s="324">
        <v>1</v>
      </c>
      <c r="B24" s="202" t="s">
        <v>194</v>
      </c>
      <c r="C24" s="198"/>
      <c r="D24" s="325">
        <v>2</v>
      </c>
      <c r="E24" s="203"/>
      <c r="F24" s="203"/>
      <c r="G24" s="310">
        <v>30</v>
      </c>
      <c r="H24" s="204"/>
      <c r="I24" s="204"/>
      <c r="J24" s="311">
        <v>30</v>
      </c>
      <c r="K24" s="203"/>
      <c r="L24" s="203"/>
      <c r="M24" s="203"/>
      <c r="N24" s="203"/>
      <c r="O24" s="204"/>
      <c r="P24" s="311">
        <v>30</v>
      </c>
      <c r="Q24" s="204"/>
      <c r="R24" s="204"/>
      <c r="S24" s="195"/>
    </row>
    <row r="25" spans="1:19" ht="12.75">
      <c r="A25" s="308">
        <v>2</v>
      </c>
      <c r="B25" s="196" t="s">
        <v>195</v>
      </c>
      <c r="C25" s="197"/>
      <c r="D25" s="326">
        <v>2</v>
      </c>
      <c r="E25" s="197"/>
      <c r="F25" s="197"/>
      <c r="G25" s="310">
        <v>15</v>
      </c>
      <c r="H25" s="197"/>
      <c r="I25" s="197"/>
      <c r="J25" s="311">
        <v>15</v>
      </c>
      <c r="K25" s="197"/>
      <c r="L25" s="197"/>
      <c r="M25" s="197"/>
      <c r="N25" s="197"/>
      <c r="O25" s="197"/>
      <c r="P25" s="311">
        <v>15</v>
      </c>
      <c r="Q25" s="197"/>
      <c r="R25" s="197"/>
      <c r="S25" s="195"/>
    </row>
    <row r="26" spans="1:19" ht="12.75">
      <c r="A26" s="308">
        <v>3</v>
      </c>
      <c r="B26" s="196" t="s">
        <v>196</v>
      </c>
      <c r="C26" s="197"/>
      <c r="D26" s="326">
        <v>2</v>
      </c>
      <c r="E26" s="197"/>
      <c r="F26" s="198"/>
      <c r="G26" s="310">
        <v>30</v>
      </c>
      <c r="H26" s="197"/>
      <c r="I26" s="197"/>
      <c r="J26" s="311">
        <v>30</v>
      </c>
      <c r="K26" s="197"/>
      <c r="L26" s="197"/>
      <c r="M26" s="197"/>
      <c r="N26" s="197"/>
      <c r="O26" s="197"/>
      <c r="P26" s="311">
        <v>30</v>
      </c>
      <c r="Q26" s="197"/>
      <c r="R26" s="197"/>
      <c r="S26" s="195"/>
    </row>
    <row r="27" spans="1:19" ht="12.75">
      <c r="A27" s="308">
        <v>4</v>
      </c>
      <c r="B27" s="196" t="s">
        <v>197</v>
      </c>
      <c r="C27" s="197"/>
      <c r="D27" s="326">
        <v>2</v>
      </c>
      <c r="E27" s="208"/>
      <c r="F27" s="205"/>
      <c r="G27" s="327">
        <v>30</v>
      </c>
      <c r="H27" s="197"/>
      <c r="I27" s="197"/>
      <c r="J27" s="311">
        <v>30</v>
      </c>
      <c r="K27" s="197"/>
      <c r="L27" s="197"/>
      <c r="M27" s="197"/>
      <c r="N27" s="197"/>
      <c r="O27" s="197"/>
      <c r="P27" s="197"/>
      <c r="Q27" s="197"/>
      <c r="R27" s="311">
        <v>30</v>
      </c>
      <c r="S27" s="195"/>
    </row>
    <row r="28" spans="1:19" ht="12.75">
      <c r="A28" s="308">
        <v>5</v>
      </c>
      <c r="B28" s="196" t="s">
        <v>198</v>
      </c>
      <c r="C28" s="197"/>
      <c r="D28" s="326">
        <v>2</v>
      </c>
      <c r="E28" s="197"/>
      <c r="F28" s="206"/>
      <c r="G28" s="310">
        <v>15</v>
      </c>
      <c r="H28" s="197"/>
      <c r="I28" s="197"/>
      <c r="J28" s="311">
        <v>15</v>
      </c>
      <c r="K28" s="197"/>
      <c r="L28" s="197"/>
      <c r="M28" s="197"/>
      <c r="N28" s="197"/>
      <c r="O28" s="197"/>
      <c r="P28" s="197"/>
      <c r="Q28" s="197"/>
      <c r="R28" s="311">
        <v>15</v>
      </c>
      <c r="S28" s="195"/>
    </row>
    <row r="29" spans="1:19" ht="12.75">
      <c r="A29" s="308">
        <v>6</v>
      </c>
      <c r="B29" s="196" t="s">
        <v>200</v>
      </c>
      <c r="C29" s="197"/>
      <c r="D29" s="326">
        <v>2</v>
      </c>
      <c r="E29" s="197"/>
      <c r="F29" s="197"/>
      <c r="G29" s="310">
        <v>15</v>
      </c>
      <c r="H29" s="197"/>
      <c r="I29" s="197"/>
      <c r="J29" s="311">
        <v>15</v>
      </c>
      <c r="K29" s="197"/>
      <c r="L29" s="197"/>
      <c r="M29" s="197"/>
      <c r="N29" s="197"/>
      <c r="O29" s="197"/>
      <c r="P29" s="197"/>
      <c r="Q29" s="197"/>
      <c r="R29" s="311">
        <v>15</v>
      </c>
      <c r="S29" s="195"/>
    </row>
    <row r="30" spans="1:19" ht="12.75">
      <c r="A30" s="308">
        <v>7</v>
      </c>
      <c r="B30" s="196" t="s">
        <v>199</v>
      </c>
      <c r="C30" s="197"/>
      <c r="D30" s="326">
        <v>1</v>
      </c>
      <c r="E30" s="197"/>
      <c r="F30" s="197"/>
      <c r="G30" s="310">
        <v>15</v>
      </c>
      <c r="H30" s="197"/>
      <c r="I30" s="197"/>
      <c r="J30" s="311">
        <v>15</v>
      </c>
      <c r="K30" s="197"/>
      <c r="L30" s="197"/>
      <c r="M30" s="197"/>
      <c r="N30" s="197"/>
      <c r="O30" s="197"/>
      <c r="P30" s="197"/>
      <c r="Q30" s="197"/>
      <c r="R30" s="311">
        <v>15</v>
      </c>
      <c r="S30" s="195"/>
    </row>
    <row r="31" spans="1:19" ht="12.75">
      <c r="A31" s="290" t="s">
        <v>193</v>
      </c>
      <c r="B31" s="291"/>
      <c r="C31" s="292"/>
      <c r="D31" s="326">
        <v>13</v>
      </c>
      <c r="E31" s="293"/>
      <c r="F31" s="294"/>
      <c r="G31" s="197"/>
      <c r="H31" s="197"/>
      <c r="I31" s="197"/>
      <c r="J31" s="197"/>
      <c r="K31" s="197"/>
      <c r="L31" s="197"/>
      <c r="M31" s="197"/>
      <c r="N31" s="197"/>
      <c r="O31" s="197"/>
      <c r="P31" s="310">
        <v>75</v>
      </c>
      <c r="Q31" s="197"/>
      <c r="R31" s="310">
        <v>75</v>
      </c>
      <c r="S31" s="195"/>
    </row>
  </sheetData>
  <sheetProtection/>
  <mergeCells count="14">
    <mergeCell ref="A31:C31"/>
    <mergeCell ref="E31:F31"/>
    <mergeCell ref="A13:C13"/>
    <mergeCell ref="E13:F13"/>
    <mergeCell ref="A14:S14"/>
    <mergeCell ref="A22:B22"/>
    <mergeCell ref="E22:F22"/>
    <mergeCell ref="A23:R23"/>
    <mergeCell ref="A1:F2"/>
    <mergeCell ref="G1:N2"/>
    <mergeCell ref="O1:R1"/>
    <mergeCell ref="O2:P2"/>
    <mergeCell ref="Q2:R2"/>
    <mergeCell ref="A5:R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A13"/>
    </sheetView>
  </sheetViews>
  <sheetFormatPr defaultColWidth="9.00390625" defaultRowHeight="12.75"/>
  <sheetData>
    <row r="1" spans="1:3" ht="12.75">
      <c r="A1">
        <v>1</v>
      </c>
      <c r="B1" t="s">
        <v>64</v>
      </c>
      <c r="C1" t="s">
        <v>77</v>
      </c>
    </row>
    <row r="2" spans="1:3" ht="12.75">
      <c r="A2">
        <v>2</v>
      </c>
      <c r="B2" t="s">
        <v>65</v>
      </c>
      <c r="C2" t="s">
        <v>78</v>
      </c>
    </row>
    <row r="3" spans="1:3" ht="12.75">
      <c r="A3">
        <v>3</v>
      </c>
      <c r="B3" t="s">
        <v>66</v>
      </c>
      <c r="C3" t="s">
        <v>79</v>
      </c>
    </row>
    <row r="4" spans="1:3" ht="12.75">
      <c r="A4">
        <v>4</v>
      </c>
      <c r="B4" t="s">
        <v>67</v>
      </c>
      <c r="C4" t="s">
        <v>80</v>
      </c>
    </row>
    <row r="5" spans="1:3" ht="12.75">
      <c r="A5">
        <v>5</v>
      </c>
      <c r="B5" t="s">
        <v>68</v>
      </c>
      <c r="C5" t="s">
        <v>81</v>
      </c>
    </row>
    <row r="6" spans="1:3" ht="12.75">
      <c r="A6">
        <v>6</v>
      </c>
      <c r="B6" t="s">
        <v>69</v>
      </c>
      <c r="C6" t="s">
        <v>82</v>
      </c>
    </row>
    <row r="7" spans="1:3" ht="12.75">
      <c r="A7">
        <v>7</v>
      </c>
      <c r="B7" t="s">
        <v>70</v>
      </c>
      <c r="C7" t="s">
        <v>83</v>
      </c>
    </row>
    <row r="8" spans="1:3" ht="12.75">
      <c r="A8">
        <v>8</v>
      </c>
      <c r="B8" t="s">
        <v>71</v>
      </c>
      <c r="C8" t="s">
        <v>84</v>
      </c>
    </row>
    <row r="9" spans="1:3" ht="12.75">
      <c r="A9">
        <v>9</v>
      </c>
      <c r="B9" t="s">
        <v>72</v>
      </c>
      <c r="C9" t="s">
        <v>85</v>
      </c>
    </row>
    <row r="10" spans="1:3" ht="12.75">
      <c r="A10">
        <v>10</v>
      </c>
      <c r="B10" t="s">
        <v>73</v>
      </c>
      <c r="C10" t="s">
        <v>86</v>
      </c>
    </row>
    <row r="11" spans="1:3" ht="12.75">
      <c r="A11">
        <v>11</v>
      </c>
      <c r="B11" t="s">
        <v>74</v>
      </c>
      <c r="C11" t="s">
        <v>87</v>
      </c>
    </row>
    <row r="12" spans="1:3" ht="12.75">
      <c r="A12">
        <v>12</v>
      </c>
      <c r="B12" t="s">
        <v>75</v>
      </c>
      <c r="C12" t="s">
        <v>88</v>
      </c>
    </row>
    <row r="13" spans="1:3" ht="12.75">
      <c r="A13">
        <v>13</v>
      </c>
      <c r="B13" t="s">
        <v>76</v>
      </c>
      <c r="C1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Dell</cp:lastModifiedBy>
  <cp:lastPrinted>2023-11-14T09:00:56Z</cp:lastPrinted>
  <dcterms:created xsi:type="dcterms:W3CDTF">1998-05-26T18:21:06Z</dcterms:created>
  <dcterms:modified xsi:type="dcterms:W3CDTF">2024-01-16T12:59:43Z</dcterms:modified>
  <cp:category/>
  <cp:version/>
  <cp:contentType/>
  <cp:contentStatus/>
</cp:coreProperties>
</file>