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harmonogram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2" i="6" l="1"/>
  <c r="S75" i="6"/>
  <c r="S68" i="6"/>
  <c r="U68" i="6"/>
  <c r="U90" i="6" l="1"/>
  <c r="T90" i="6"/>
  <c r="T91" i="6" s="1"/>
  <c r="S90" i="6"/>
  <c r="R90" i="6"/>
  <c r="Q90" i="6"/>
  <c r="P90" i="6"/>
  <c r="P91" i="6" s="1"/>
  <c r="O90" i="6"/>
  <c r="N90" i="6"/>
  <c r="N91" i="6" s="1"/>
  <c r="E88" i="6"/>
  <c r="D88" i="6"/>
  <c r="U87" i="6"/>
  <c r="S87" i="6"/>
  <c r="Q87" i="6"/>
  <c r="O87" i="6"/>
  <c r="F87" i="6"/>
  <c r="U82" i="6"/>
  <c r="T82" i="6"/>
  <c r="R82" i="6"/>
  <c r="Q82" i="6"/>
  <c r="P82" i="6"/>
  <c r="O82" i="6"/>
  <c r="N82" i="6"/>
  <c r="M82" i="6"/>
  <c r="L82" i="6"/>
  <c r="K82" i="6"/>
  <c r="J82" i="6"/>
  <c r="I82" i="6"/>
  <c r="H82" i="6"/>
  <c r="G82" i="6"/>
  <c r="F77" i="6"/>
  <c r="F82" i="6" s="1"/>
  <c r="U75" i="6"/>
  <c r="T75" i="6"/>
  <c r="R75" i="6"/>
  <c r="Q75" i="6"/>
  <c r="P75" i="6"/>
  <c r="O75" i="6"/>
  <c r="N75" i="6"/>
  <c r="M75" i="6"/>
  <c r="L75" i="6"/>
  <c r="K75" i="6"/>
  <c r="J75" i="6"/>
  <c r="I75" i="6"/>
  <c r="H75" i="6"/>
  <c r="G75" i="6"/>
  <c r="F70" i="6"/>
  <c r="F75" i="6" s="1"/>
  <c r="T68" i="6"/>
  <c r="R68" i="6"/>
  <c r="Q68" i="6"/>
  <c r="P68" i="6"/>
  <c r="O68" i="6"/>
  <c r="N68" i="6"/>
  <c r="M68" i="6"/>
  <c r="L68" i="6"/>
  <c r="K68" i="6"/>
  <c r="J68" i="6"/>
  <c r="I68" i="6"/>
  <c r="H68" i="6"/>
  <c r="G68" i="6"/>
  <c r="F63" i="6"/>
  <c r="F68" i="6" s="1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56" i="6"/>
  <c r="F61" i="6" s="1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49" i="6"/>
  <c r="F54" i="6" s="1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3" i="6"/>
  <c r="F42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2" i="6"/>
  <c r="F36" i="6" s="1"/>
  <c r="U24" i="6"/>
  <c r="T24" i="6"/>
  <c r="S24" i="6"/>
  <c r="Q24" i="6"/>
  <c r="P24" i="6"/>
  <c r="O24" i="6"/>
  <c r="N24" i="6"/>
  <c r="M24" i="6"/>
  <c r="L24" i="6"/>
  <c r="K24" i="6"/>
  <c r="J24" i="6"/>
  <c r="I24" i="6"/>
  <c r="H24" i="6"/>
  <c r="G24" i="6"/>
  <c r="F23" i="6"/>
  <c r="F22" i="6"/>
  <c r="F21" i="6"/>
  <c r="F20" i="6"/>
  <c r="F19" i="6"/>
  <c r="F18" i="6"/>
  <c r="F17" i="6"/>
  <c r="F46" i="6" l="1"/>
  <c r="K88" i="6"/>
  <c r="O88" i="6"/>
  <c r="S88" i="6"/>
  <c r="G88" i="6"/>
  <c r="F24" i="6"/>
  <c r="F88" i="6" s="1"/>
  <c r="H88" i="6"/>
  <c r="P88" i="6"/>
  <c r="I88" i="6"/>
  <c r="M88" i="6"/>
  <c r="Q88" i="6"/>
  <c r="U88" i="6"/>
  <c r="L88" i="6"/>
  <c r="T88" i="6"/>
  <c r="J88" i="6"/>
  <c r="N88" i="6"/>
  <c r="R88" i="6"/>
  <c r="F90" i="6" l="1"/>
  <c r="F89" i="6"/>
  <c r="F91" i="6" l="1"/>
</calcChain>
</file>

<file path=xl/comments1.xml><?xml version="1.0" encoding="utf-8"?>
<comments xmlns="http://schemas.openxmlformats.org/spreadsheetml/2006/main">
  <authors>
    <author>WHiSM</author>
    <author/>
  </authors>
  <commentList>
    <comment ref="A25" authorId="0">
      <text>
        <r>
          <rPr>
            <b/>
            <sz val="9"/>
            <color indexed="81"/>
            <rFont val="Tahoma"/>
            <family val="2"/>
            <charset val="238"/>
          </rPr>
          <t>WHiSM:</t>
        </r>
        <r>
          <rPr>
            <sz val="9"/>
            <color indexed="81"/>
            <rFont val="Tahoma"/>
            <family val="2"/>
            <charset val="238"/>
          </rPr>
          <t xml:space="preserve">
Podzia na moduły społęczny i historyczny do poprawy albo likwidacji. 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38"/>
          </rPr>
          <t>WHiSM:</t>
        </r>
        <r>
          <rPr>
            <sz val="9"/>
            <color indexed="81"/>
            <rFont val="Tahoma"/>
            <family val="2"/>
            <charset val="238"/>
          </rPr>
          <t xml:space="preserve">
Trzeba dodać moduły dotyczące Rosji, Białorusi, Ukrainy, Chin (z przedmiotów zdjętych wyżej), dobrze byłoby też jakiś bliskowschodni, gdyby miał kto prowadzić. Można by zmniejszyć liczbę godzin, ale student wybierałby dwa.  </t>
        </r>
      </text>
    </comment>
    <comment ref="A48" authorId="1">
      <text>
        <r>
          <rPr>
            <sz val="10"/>
            <color rgb="FF000000"/>
            <rFont val="Calibri"/>
            <family val="2"/>
            <charset val="238"/>
            <scheme val="minor"/>
          </rPr>
          <t>======
ID#AAABpCOjvQo
Julia Polcyn    (2025-08-08 15:37:49)
Proponuje moduły państw Dalekiego Wschodu: Japonia zamiast bezpieczeństwo państwa...</t>
        </r>
      </text>
    </comment>
    <comment ref="A55" authorId="1">
      <text>
        <r>
          <rPr>
            <sz val="10"/>
            <color rgb="FF000000"/>
            <rFont val="Calibri"/>
            <family val="2"/>
            <charset val="238"/>
            <scheme val="minor"/>
          </rPr>
          <t>======
ID#AAABpCOjvRg
Julia Polcyn    (2025-08-08 15:37:49)
Korea zamiast Geopolityka i geostrategia państw euroazjatyckich</t>
        </r>
      </text>
    </comment>
    <comment ref="B80" authorId="0">
      <text>
        <r>
          <rPr>
            <b/>
            <sz val="9"/>
            <color indexed="81"/>
            <rFont val="Tahoma"/>
            <family val="2"/>
            <charset val="238"/>
          </rPr>
          <t>WHiSM:</t>
        </r>
        <r>
          <rPr>
            <sz val="9"/>
            <color indexed="81"/>
            <rFont val="Tahoma"/>
            <family val="2"/>
            <charset val="238"/>
          </rPr>
          <t xml:space="preserve">
inne sformułowanie</t>
        </r>
      </text>
    </comment>
  </commentList>
</comments>
</file>

<file path=xl/sharedStrings.xml><?xml version="1.0" encoding="utf-8"?>
<sst xmlns="http://schemas.openxmlformats.org/spreadsheetml/2006/main" count="207" uniqueCount="159">
  <si>
    <t>Harmonogram realizacji programu studiów obowiązującego od roku akademickiego 2026/2027</t>
  </si>
  <si>
    <t>Profil studiów: ogólnoakademicki</t>
  </si>
  <si>
    <t>Liczba godzin zajęć</t>
  </si>
  <si>
    <t>I rok</t>
  </si>
  <si>
    <t>II rok</t>
  </si>
  <si>
    <t>1 sem.</t>
  </si>
  <si>
    <t>2 sem.</t>
  </si>
  <si>
    <t>3 sem.</t>
  </si>
  <si>
    <t>4 sem.</t>
  </si>
  <si>
    <t>L.P.</t>
  </si>
  <si>
    <t>NAZWA GRUPY ZAJĘĆ/
NAZWA ZAJĘĆ</t>
  </si>
  <si>
    <t>KOD
ZAJĘĆ 
USOS</t>
  </si>
  <si>
    <t>Egzamin po semestrze</t>
  </si>
  <si>
    <t>Zaliczenie po semestrze</t>
  </si>
  <si>
    <t>RAZEM</t>
  </si>
  <si>
    <t>WYKŁADY</t>
  </si>
  <si>
    <t>Ć/K/L/LEK/SiP/ZT</t>
  </si>
  <si>
    <t>Grupa Zajęć_ 1 Moduł teoretyczno- warsztatowy</t>
  </si>
  <si>
    <t xml:space="preserve">Metody i techniki badawcze </t>
  </si>
  <si>
    <t>1</t>
  </si>
  <si>
    <t>Seminarium magisterskie I</t>
  </si>
  <si>
    <t>Seminarium magisterskie II</t>
  </si>
  <si>
    <t>2</t>
  </si>
  <si>
    <t>Seminarium magisterskie III</t>
  </si>
  <si>
    <t>3</t>
  </si>
  <si>
    <t>Seminarium magisterskie IV</t>
  </si>
  <si>
    <t>4</t>
  </si>
  <si>
    <t>Lektorat języka obcego (egzamin na poziomie B2+)</t>
  </si>
  <si>
    <t>Ochrona praw własności intelektualnej</t>
  </si>
  <si>
    <t>Technologie informacyjne</t>
  </si>
  <si>
    <t>Grupa Zajęć_ 2 Moduł historyczno-społeczny</t>
  </si>
  <si>
    <t>Dziedzictwo i konflikty pamięci w Azji i Europie</t>
  </si>
  <si>
    <t>Ideologie Wschodu</t>
  </si>
  <si>
    <t>Historia komunizmu</t>
  </si>
  <si>
    <t>Przedmiot fakultatywny I</t>
  </si>
  <si>
    <t>Przedmiot fakultatywny II</t>
  </si>
  <si>
    <t xml:space="preserve">Przedmiot fakultatywny IV </t>
  </si>
  <si>
    <t>Moduł zajęć specjalizacyjnych_1: Historia i kultura Japonii</t>
  </si>
  <si>
    <t>Historia Japonii</t>
  </si>
  <si>
    <t>Współczesna Japonia</t>
  </si>
  <si>
    <t>Moduł zajęć specjalizacyjnych_2: Historia i kultura Korei</t>
  </si>
  <si>
    <t xml:space="preserve">Historia Korei </t>
  </si>
  <si>
    <t xml:space="preserve">Soft power w polityce Korei </t>
  </si>
  <si>
    <t>Moduł zajęć specjalizacyjnych_3: Historia i kultura Chin</t>
  </si>
  <si>
    <t>Współczesne Chiny:polityka, społeczeństwo i kultura</t>
  </si>
  <si>
    <t>Wybrane zagadnienia z historii Chin</t>
  </si>
  <si>
    <t>Moduł zajęć specjalizacyjnych_4: Historia i kultura Rosji</t>
  </si>
  <si>
    <t>Imperium rosyjskie</t>
  </si>
  <si>
    <t>Kultura prawosławia</t>
  </si>
  <si>
    <t>Wybrane zagadnienia z historii ZSRR</t>
  </si>
  <si>
    <t>Soft power Rosji</t>
  </si>
  <si>
    <t>Moduł zajęć specjalizacyjnych_5: Historia i kultura krajów nadbałtyckich</t>
  </si>
  <si>
    <t>Historia  Litwy</t>
  </si>
  <si>
    <t>Historia Inflant i Kurlandii</t>
  </si>
  <si>
    <t>Historia niepodległej Łotwy i Estonii</t>
  </si>
  <si>
    <t>Współczesne społeczeństwa państw nadbałtyckich</t>
  </si>
  <si>
    <t>OGÓŁEM</t>
  </si>
  <si>
    <t>suma kontrolna 1</t>
  </si>
  <si>
    <t>suma kontrolna 2</t>
  </si>
  <si>
    <t>liczba egz./zal.</t>
  </si>
  <si>
    <t>Mapa etniczna i religijna Azji</t>
  </si>
  <si>
    <t>Obowiązuje od roku akademickiego: 2026/2027</t>
  </si>
  <si>
    <t>Prawa człowieka w Azji</t>
  </si>
  <si>
    <t>Kultura  chińska - wybrane zagadnienia</t>
  </si>
  <si>
    <t>Zajęcia terenowe ( 2-dniowe)</t>
  </si>
  <si>
    <r>
      <rPr>
        <b/>
        <sz val="9"/>
        <rFont val="Times New Roman"/>
        <family val="1"/>
        <charset val="238"/>
      </rPr>
      <t>W</t>
    </r>
    <r>
      <rPr>
        <sz val="9"/>
        <rFont val="Times New Roman"/>
        <family val="1"/>
        <charset val="238"/>
      </rPr>
      <t>YKŁADY</t>
    </r>
  </si>
  <si>
    <r>
      <rPr>
        <b/>
        <sz val="9"/>
        <rFont val="Times New Roman"/>
        <family val="1"/>
        <charset val="238"/>
      </rPr>
      <t>Ć</t>
    </r>
    <r>
      <rPr>
        <sz val="9"/>
        <rFont val="Times New Roman"/>
        <family val="1"/>
        <charset val="238"/>
      </rPr>
      <t>WICZENIA</t>
    </r>
  </si>
  <si>
    <r>
      <rPr>
        <b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>ONWERSATORIA</t>
    </r>
  </si>
  <si>
    <r>
      <rPr>
        <b/>
        <sz val="9"/>
        <rFont val="Times New Roman"/>
        <family val="1"/>
        <charset val="238"/>
      </rPr>
      <t>L</t>
    </r>
    <r>
      <rPr>
        <sz val="9"/>
        <rFont val="Times New Roman"/>
        <family val="1"/>
        <charset val="238"/>
      </rPr>
      <t>ABORATORIA</t>
    </r>
  </si>
  <si>
    <r>
      <rPr>
        <b/>
        <sz val="9"/>
        <rFont val="Times New Roman"/>
        <family val="1"/>
        <charset val="238"/>
      </rPr>
      <t>LEK</t>
    </r>
    <r>
      <rPr>
        <sz val="9"/>
        <rFont val="Times New Roman"/>
        <family val="1"/>
        <charset val="238"/>
      </rPr>
      <t>TORATY</t>
    </r>
  </si>
  <si>
    <r>
      <rPr>
        <b/>
        <sz val="9"/>
        <rFont val="Times New Roman"/>
        <family val="1"/>
        <charset val="238"/>
      </rPr>
      <t>S</t>
    </r>
    <r>
      <rPr>
        <sz val="9"/>
        <rFont val="Times New Roman"/>
        <family val="1"/>
        <charset val="238"/>
      </rPr>
      <t>EMINARIA/</t>
    </r>
    <r>
      <rPr>
        <b/>
        <sz val="9"/>
        <rFont val="Times New Roman"/>
        <family val="1"/>
        <charset val="238"/>
      </rPr>
      <t>P</t>
    </r>
    <r>
      <rPr>
        <sz val="9"/>
        <rFont val="Times New Roman"/>
        <family val="1"/>
        <charset val="238"/>
      </rPr>
      <t>ROSEMINARIA</t>
    </r>
  </si>
  <si>
    <r>
      <rPr>
        <b/>
        <sz val="9"/>
        <rFont val="Times New Roman"/>
        <family val="1"/>
        <charset val="238"/>
      </rPr>
      <t>Z</t>
    </r>
    <r>
      <rPr>
        <sz val="9"/>
        <rFont val="Times New Roman"/>
        <family val="1"/>
        <charset val="238"/>
      </rPr>
      <t xml:space="preserve">AJĘCIA </t>
    </r>
    <r>
      <rPr>
        <b/>
        <sz val="9"/>
        <rFont val="Times New Roman"/>
        <family val="1"/>
        <charset val="238"/>
      </rPr>
      <t>T</t>
    </r>
    <r>
      <rPr>
        <sz val="9"/>
        <rFont val="Times New Roman"/>
        <family val="1"/>
        <charset val="238"/>
      </rPr>
      <t>ERENOWE</t>
    </r>
  </si>
  <si>
    <t>Chrześcijaństwo na DalekimWschodzie</t>
  </si>
  <si>
    <t>Język wschodnioeuropejski/dalekowschodni I</t>
  </si>
  <si>
    <t>Język wschodnioeuropejski/dalekowschodni II</t>
  </si>
  <si>
    <t>Język wschodnioeuropejski/dalekowschodni III</t>
  </si>
  <si>
    <t>Grupa Zajęć_ 4 Moduł zajęć fakultatywnych</t>
  </si>
  <si>
    <t xml:space="preserve">Daleki Wschód - wybrane zagadnienia </t>
  </si>
  <si>
    <t xml:space="preserve">Kaukaz i Azja Centralna - wybrane zagadnienia </t>
  </si>
  <si>
    <t>Bliski Wschód - wybrane zagadnienia</t>
  </si>
  <si>
    <t>Azja Południowo-Wschodnia - wybrane zagadnienia</t>
  </si>
  <si>
    <t>Literatura japońska</t>
  </si>
  <si>
    <t xml:space="preserve">Przedmiot fakultatywny III  </t>
  </si>
  <si>
    <t xml:space="preserve">Grupa Zajęć_ 3 Moduł językowy* </t>
  </si>
  <si>
    <t>*do realizacji w trakcie semestrów 1-4, w harmonogramie podano przykładowy układ zajęć</t>
  </si>
  <si>
    <t>Współczesna Korea Południowa</t>
  </si>
  <si>
    <t>KRL-D - historia i współczesność</t>
  </si>
  <si>
    <t>Tajwan - historia i współczesność</t>
  </si>
  <si>
    <t>Jedwabny Szlak - historia i współczesność</t>
  </si>
  <si>
    <t xml:space="preserve">Warsztaty z jęz. wschodnioeuropejskiego/dalekowschodniego </t>
  </si>
  <si>
    <t>Załącznik nr 2
do Uchwały nr 3409
Senatu Uniwersytetu w Białymstoku
z dnia 26 czerwca 2024 r.</t>
  </si>
  <si>
    <t>Kierunek studiów: STUDIA WSCHODNIE</t>
  </si>
  <si>
    <t>Poziom studiów: drugi (studia magisterskie)</t>
  </si>
  <si>
    <t>Forma studiów: stacjonarna</t>
  </si>
  <si>
    <t>Zaopiniowany na Radzie Wydziału Historii</t>
  </si>
  <si>
    <t xml:space="preserve">** student wybiera dwa moduły </t>
  </si>
  <si>
    <t>***dla studentów, którzy na studiach I stopnia nie uczyli się języka wschodnioeuropejskiego/dalekowschodniego</t>
  </si>
  <si>
    <t xml:space="preserve">Grupa Zajęć_5 Moduł zajęć specjalizacyjnych** </t>
  </si>
  <si>
    <t>Grupa Zajęć_ 6: Moduł uzupełniający***</t>
  </si>
  <si>
    <t xml:space="preserve">Specyfika kultury koreańskiej </t>
  </si>
  <si>
    <t xml:space="preserve"> Święta i festiwale w Japonii</t>
  </si>
  <si>
    <t xml:space="preserve">Soft power w polityce Japonii </t>
  </si>
  <si>
    <t>Diaspora rosyjska</t>
  </si>
  <si>
    <t xml:space="preserve"> Wpływy kulturowe na obszarze nadbałtyckim</t>
  </si>
  <si>
    <t xml:space="preserve">Źródła do historii Wschodu  </t>
  </si>
  <si>
    <t>W dniu: 25 lutego 2026 r.</t>
  </si>
  <si>
    <t>470-SW2-1MTB</t>
  </si>
  <si>
    <t>470-SW2-1ZHW</t>
  </si>
  <si>
    <t>470-SW2-1SMGR1</t>
  </si>
  <si>
    <t>470-SW2-1SMGR2</t>
  </si>
  <si>
    <t>470-SW2-2SMGR3</t>
  </si>
  <si>
    <t>470-SW2-2SMGR4</t>
  </si>
  <si>
    <t>470-SW2-1ZT</t>
  </si>
  <si>
    <t>470-SW2-2OPWI</t>
  </si>
  <si>
    <t>470-SW2-2TI</t>
  </si>
  <si>
    <t>470-SW2-1DW</t>
  </si>
  <si>
    <t>470-SW2-2KAC</t>
  </si>
  <si>
    <t>470-SW2-1BW</t>
  </si>
  <si>
    <t>470-SW2-1APW</t>
  </si>
  <si>
    <t>470-SW2-1MER</t>
  </si>
  <si>
    <t>470-SW2-1CHDW</t>
  </si>
  <si>
    <t>470-SW2-2DKPA</t>
  </si>
  <si>
    <t>470-SW2-2PCA</t>
  </si>
  <si>
    <t>470-SW2-2IW</t>
  </si>
  <si>
    <t>470-SW2-2HK</t>
  </si>
  <si>
    <t>470-SW2-1JO</t>
  </si>
  <si>
    <t>470-SW2-1PFK1</t>
  </si>
  <si>
    <t>470-SW2-2PFK2</t>
  </si>
  <si>
    <t>470-SW2-4PFK4</t>
  </si>
  <si>
    <t>470-SW2-3PKF3</t>
  </si>
  <si>
    <t>470-SW2-1HJ</t>
  </si>
  <si>
    <t>470-SW2-2WJ</t>
  </si>
  <si>
    <t>470-SW2-2LJ</t>
  </si>
  <si>
    <t>470-SW2-2SPPJ</t>
  </si>
  <si>
    <t>470-SW2-2SFJ</t>
  </si>
  <si>
    <t>470-SW2-1WZJ</t>
  </si>
  <si>
    <t>470-SW2-1HISK</t>
  </si>
  <si>
    <t>470-SW2-2WKP</t>
  </si>
  <si>
    <t>470-SW2-2SKK</t>
  </si>
  <si>
    <t>470-SW2-2SPPK</t>
  </si>
  <si>
    <t>470-SW2-2KRL</t>
  </si>
  <si>
    <t>470-SW2-1WZHC</t>
  </si>
  <si>
    <t>470-SW2-2KCH</t>
  </si>
  <si>
    <t>470-SW2-2JS</t>
  </si>
  <si>
    <t>470-SW2-2WCH</t>
  </si>
  <si>
    <t>470-SW2-2THW</t>
  </si>
  <si>
    <t>470-SW2-1IR</t>
  </si>
  <si>
    <t>470-SW2-2WZH</t>
  </si>
  <si>
    <t>470-SW2-2KP</t>
  </si>
  <si>
    <t>470-SW2-2SPR</t>
  </si>
  <si>
    <t>470-SW2-2DR</t>
  </si>
  <si>
    <t>470-SW2-1HL</t>
  </si>
  <si>
    <t>470-SW2-2HNŁE</t>
  </si>
  <si>
    <t>470-SW2-2HIK</t>
  </si>
  <si>
    <t>470-SW2-2WSPN</t>
  </si>
  <si>
    <t>470-SW2-2WPON</t>
  </si>
  <si>
    <t>470-SW2-1JWD1</t>
  </si>
  <si>
    <t>470-SW2-1JWD2</t>
  </si>
  <si>
    <t>470-SW2-2JWD3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</si>
</sst>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vertAlign val="subscript"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/>
      <right style="double">
        <color indexed="64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rgb="FF000000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6" fillId="0" borderId="67" xfId="0" applyFont="1" applyBorder="1"/>
    <xf numFmtId="0" fontId="6" fillId="0" borderId="52" xfId="0" applyFont="1" applyBorder="1"/>
    <xf numFmtId="0" fontId="6" fillId="0" borderId="61" xfId="0" applyFont="1" applyBorder="1"/>
    <xf numFmtId="0" fontId="6" fillId="0" borderId="31" xfId="0" applyFont="1" applyBorder="1"/>
    <xf numFmtId="0" fontId="6" fillId="0" borderId="32" xfId="0" applyFont="1" applyBorder="1"/>
    <xf numFmtId="0" fontId="1" fillId="0" borderId="27" xfId="0" applyFont="1" applyBorder="1" applyAlignment="1" applyProtection="1">
      <alignment horizontal="center" vertical="center"/>
      <protection locked="0"/>
    </xf>
    <xf numFmtId="0" fontId="2" fillId="0" borderId="112" xfId="0" applyFont="1" applyBorder="1" applyAlignment="1">
      <alignment horizontal="center"/>
    </xf>
    <xf numFmtId="0" fontId="1" fillId="0" borderId="113" xfId="0" applyFont="1" applyBorder="1" applyAlignment="1">
      <alignment horizontal="center"/>
    </xf>
    <xf numFmtId="0" fontId="6" fillId="0" borderId="113" xfId="0" applyFont="1" applyBorder="1"/>
    <xf numFmtId="0" fontId="6" fillId="0" borderId="114" xfId="0" applyFont="1" applyBorder="1"/>
    <xf numFmtId="0" fontId="1" fillId="0" borderId="67" xfId="0" applyFont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horizontal="center" vertical="center"/>
      <protection locked="0"/>
    </xf>
    <xf numFmtId="0" fontId="2" fillId="0" borderId="140" xfId="0" applyFont="1" applyBorder="1" applyAlignment="1" applyProtection="1">
      <alignment horizontal="center" vertical="center"/>
      <protection locked="0"/>
    </xf>
    <xf numFmtId="0" fontId="1" fillId="0" borderId="141" xfId="0" applyFont="1" applyBorder="1" applyAlignment="1" applyProtection="1">
      <alignment horizontal="center" vertical="center"/>
      <protection locked="0"/>
    </xf>
    <xf numFmtId="0" fontId="1" fillId="0" borderId="139" xfId="0" applyFont="1" applyBorder="1" applyAlignment="1" applyProtection="1">
      <alignment horizontal="center" vertical="center"/>
      <protection locked="0"/>
    </xf>
    <xf numFmtId="0" fontId="1" fillId="0" borderId="142" xfId="0" applyFont="1" applyBorder="1" applyAlignment="1" applyProtection="1">
      <alignment horizontal="center" vertical="center"/>
      <protection locked="0"/>
    </xf>
    <xf numFmtId="0" fontId="1" fillId="0" borderId="126" xfId="0" applyFont="1" applyBorder="1" applyAlignment="1" applyProtection="1">
      <alignment horizontal="center" vertical="center"/>
      <protection locked="0"/>
    </xf>
    <xf numFmtId="0" fontId="1" fillId="0" borderId="96" xfId="0" applyFont="1" applyBorder="1" applyAlignment="1" applyProtection="1">
      <alignment horizontal="center" vertical="center"/>
      <protection locked="0"/>
    </xf>
    <xf numFmtId="0" fontId="6" fillId="0" borderId="126" xfId="0" applyFont="1" applyBorder="1"/>
    <xf numFmtId="0" fontId="6" fillId="0" borderId="96" xfId="0" applyFont="1" applyBorder="1"/>
    <xf numFmtId="0" fontId="1" fillId="0" borderId="48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vertical="center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12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2" fillId="0" borderId="13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 wrapText="1"/>
    </xf>
    <xf numFmtId="0" fontId="2" fillId="0" borderId="12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108" xfId="0" applyFont="1" applyBorder="1" applyAlignment="1">
      <alignment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100" xfId="0" quotePrefix="1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49" fontId="1" fillId="0" borderId="49" xfId="0" quotePrefix="1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65" xfId="0" applyFont="1" applyFill="1" applyBorder="1" applyAlignment="1">
      <alignment vertical="center" wrapText="1"/>
    </xf>
    <xf numFmtId="0" fontId="2" fillId="0" borderId="5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73" xfId="0" applyFont="1" applyBorder="1" applyAlignment="1">
      <alignment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2" borderId="9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2" borderId="72" xfId="0" applyFont="1" applyFill="1" applyBorder="1" applyAlignment="1">
      <alignment vertical="center" wrapText="1"/>
    </xf>
    <xf numFmtId="0" fontId="1" fillId="0" borderId="5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9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" fillId="0" borderId="54" xfId="0" applyFont="1" applyBorder="1" applyAlignment="1">
      <alignment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2" fillId="0" borderId="115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117" xfId="0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left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9" fontId="1" fillId="0" borderId="60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00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1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49" fontId="1" fillId="0" borderId="144" xfId="0" applyNumberFormat="1" applyFont="1" applyBorder="1" applyAlignment="1">
      <alignment horizontal="center" vertical="center" wrapText="1"/>
    </xf>
    <xf numFmtId="49" fontId="1" fillId="0" borderId="130" xfId="0" applyNumberFormat="1" applyFont="1" applyBorder="1" applyAlignment="1">
      <alignment horizontal="center" vertical="center" wrapText="1"/>
    </xf>
    <xf numFmtId="0" fontId="1" fillId="0" borderId="130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49" fontId="1" fillId="0" borderId="80" xfId="0" applyNumberFormat="1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49" fontId="1" fillId="0" borderId="117" xfId="0" applyNumberFormat="1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0" fontId="1" fillId="0" borderId="146" xfId="0" applyFont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1" fillId="0" borderId="127" xfId="0" applyNumberFormat="1" applyFont="1" applyBorder="1" applyAlignment="1">
      <alignment horizontal="center" vertical="center" wrapText="1"/>
    </xf>
    <xf numFmtId="49" fontId="1" fillId="0" borderId="148" xfId="0" applyNumberFormat="1" applyFont="1" applyBorder="1" applyAlignment="1">
      <alignment horizontal="center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49" fontId="2" fillId="0" borderId="152" xfId="0" applyNumberFormat="1" applyFont="1" applyBorder="1" applyAlignment="1">
      <alignment horizontal="center" vertical="center" wrapText="1"/>
    </xf>
    <xf numFmtId="0" fontId="1" fillId="0" borderId="114" xfId="0" applyFont="1" applyBorder="1" applyAlignment="1">
      <alignment wrapText="1"/>
    </xf>
    <xf numFmtId="0" fontId="1" fillId="0" borderId="138" xfId="0" applyFont="1" applyBorder="1" applyAlignment="1" applyProtection="1">
      <alignment horizontal="left" vertical="center" wrapText="1" shrinkToFit="1"/>
      <protection locked="0"/>
    </xf>
    <xf numFmtId="0" fontId="1" fillId="0" borderId="102" xfId="0" applyFont="1" applyBorder="1" applyAlignment="1" applyProtection="1">
      <alignment horizontal="left" vertical="center" wrapText="1" shrinkToFit="1"/>
      <protection locked="0"/>
    </xf>
    <xf numFmtId="0" fontId="1" fillId="0" borderId="62" xfId="0" applyFont="1" applyBorder="1" applyAlignment="1">
      <alignment horizontal="left" vertical="center" wrapText="1"/>
    </xf>
    <xf numFmtId="0" fontId="1" fillId="3" borderId="102" xfId="0" applyFont="1" applyFill="1" applyBorder="1" applyAlignment="1">
      <alignment horizontal="left" vertical="center" wrapText="1"/>
    </xf>
    <xf numFmtId="49" fontId="1" fillId="0" borderId="52" xfId="0" applyNumberFormat="1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1" fillId="0" borderId="156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textRotation="90" shrinkToFit="1"/>
    </xf>
    <xf numFmtId="0" fontId="9" fillId="0" borderId="41" xfId="0" applyFont="1" applyBorder="1" applyAlignment="1">
      <alignment horizontal="center" textRotation="90" shrinkToFit="1"/>
    </xf>
    <xf numFmtId="0" fontId="9" fillId="0" borderId="41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wrapText="1"/>
    </xf>
    <xf numFmtId="49" fontId="1" fillId="0" borderId="102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40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1" fillId="0" borderId="67" xfId="0" applyFont="1" applyBorder="1" applyAlignment="1">
      <alignment horizontal="left" vertical="center" wrapText="1"/>
    </xf>
    <xf numFmtId="0" fontId="2" fillId="0" borderId="67" xfId="0" applyFont="1" applyBorder="1" applyAlignment="1">
      <alignment vertical="center" wrapText="1"/>
    </xf>
    <xf numFmtId="0" fontId="1" fillId="0" borderId="137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49" fontId="1" fillId="0" borderId="132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59" xfId="0" applyFont="1" applyBorder="1" applyAlignment="1">
      <alignment horizontal="center" vertical="center" wrapText="1"/>
    </xf>
    <xf numFmtId="0" fontId="1" fillId="0" borderId="13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114" xfId="0" applyFont="1" applyBorder="1" applyAlignment="1">
      <alignment vertical="center" wrapText="1"/>
    </xf>
    <xf numFmtId="49" fontId="7" fillId="0" borderId="121" xfId="0" applyNumberFormat="1" applyFont="1" applyBorder="1" applyAlignment="1">
      <alignment horizontal="center" vertical="center" wrapText="1"/>
    </xf>
    <xf numFmtId="49" fontId="7" fillId="0" borderId="127" xfId="0" applyNumberFormat="1" applyFont="1" applyBorder="1" applyAlignment="1">
      <alignment horizontal="center" vertical="center" wrapText="1"/>
    </xf>
    <xf numFmtId="49" fontId="1" fillId="0" borderId="121" xfId="0" applyNumberFormat="1" applyFont="1" applyBorder="1" applyAlignment="1">
      <alignment horizontal="center" vertical="center" wrapText="1"/>
    </xf>
    <xf numFmtId="0" fontId="2" fillId="0" borderId="121" xfId="0" applyFont="1" applyBorder="1" applyAlignment="1">
      <alignment horizontal="center" vertical="center" wrapText="1"/>
    </xf>
    <xf numFmtId="0" fontId="2" fillId="0" borderId="16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49" fontId="2" fillId="4" borderId="44" xfId="0" applyNumberFormat="1" applyFont="1" applyFill="1" applyBorder="1" applyAlignment="1">
      <alignment horizontal="center" vertical="center"/>
    </xf>
    <xf numFmtId="0" fontId="2" fillId="4" borderId="163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left" vertical="center" wrapText="1"/>
    </xf>
    <xf numFmtId="0" fontId="1" fillId="0" borderId="164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165" xfId="0" applyFont="1" applyBorder="1" applyAlignment="1">
      <alignment horizontal="center" vertical="center" wrapText="1"/>
    </xf>
    <xf numFmtId="0" fontId="1" fillId="0" borderId="80" xfId="0" applyNumberFormat="1" applyFont="1" applyBorder="1" applyAlignment="1">
      <alignment horizontal="center" vertical="center" wrapText="1"/>
    </xf>
    <xf numFmtId="0" fontId="1" fillId="0" borderId="130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49" fontId="1" fillId="0" borderId="154" xfId="0" applyNumberFormat="1" applyFont="1" applyBorder="1" applyAlignment="1">
      <alignment horizontal="center" vertical="center" wrapText="1"/>
    </xf>
    <xf numFmtId="49" fontId="1" fillId="0" borderId="168" xfId="0" applyNumberFormat="1" applyFont="1" applyBorder="1" applyAlignment="1">
      <alignment horizontal="center" vertical="center" wrapText="1"/>
    </xf>
    <xf numFmtId="0" fontId="1" fillId="0" borderId="165" xfId="0" applyFont="1" applyBorder="1" applyAlignment="1">
      <alignment horizontal="left" vertical="center" wrapText="1"/>
    </xf>
    <xf numFmtId="0" fontId="1" fillId="0" borderId="162" xfId="0" applyFont="1" applyBorder="1" applyAlignment="1">
      <alignment horizontal="left" vertical="center" wrapText="1"/>
    </xf>
    <xf numFmtId="0" fontId="1" fillId="0" borderId="140" xfId="0" applyFont="1" applyBorder="1" applyAlignment="1">
      <alignment horizontal="left" vertical="center" wrapText="1"/>
    </xf>
    <xf numFmtId="0" fontId="1" fillId="0" borderId="142" xfId="0" applyFont="1" applyBorder="1" applyAlignment="1">
      <alignment horizontal="center" vertical="center" wrapText="1"/>
    </xf>
    <xf numFmtId="0" fontId="1" fillId="0" borderId="139" xfId="0" applyFont="1" applyBorder="1" applyAlignment="1">
      <alignment horizontal="center" vertical="center" wrapText="1"/>
    </xf>
    <xf numFmtId="49" fontId="1" fillId="0" borderId="140" xfId="0" applyNumberFormat="1" applyFont="1" applyBorder="1" applyAlignment="1" applyProtection="1">
      <alignment horizontal="center" vertical="center"/>
      <protection locked="0"/>
    </xf>
    <xf numFmtId="49" fontId="1" fillId="0" borderId="132" xfId="0" applyNumberFormat="1" applyFont="1" applyBorder="1" applyAlignment="1" applyProtection="1">
      <alignment horizontal="center" vertical="center"/>
      <protection locked="0"/>
    </xf>
    <xf numFmtId="49" fontId="1" fillId="0" borderId="170" xfId="0" applyNumberFormat="1" applyFont="1" applyBorder="1" applyAlignment="1">
      <alignment horizontal="center" vertical="center" wrapText="1"/>
    </xf>
    <xf numFmtId="49" fontId="2" fillId="0" borderId="171" xfId="0" applyNumberFormat="1" applyFont="1" applyBorder="1" applyAlignment="1">
      <alignment horizontal="center" vertical="center" wrapText="1"/>
    </xf>
    <xf numFmtId="0" fontId="1" fillId="0" borderId="158" xfId="0" applyFont="1" applyBorder="1" applyAlignment="1">
      <alignment horizontal="left" vertical="center" wrapText="1"/>
    </xf>
    <xf numFmtId="0" fontId="1" fillId="5" borderId="137" xfId="0" applyFont="1" applyFill="1" applyBorder="1" applyAlignment="1">
      <alignment horizontal="left" vertical="center" wrapText="1"/>
    </xf>
    <xf numFmtId="0" fontId="1" fillId="0" borderId="124" xfId="0" applyFont="1" applyBorder="1" applyAlignment="1">
      <alignment horizontal="left" vertical="center" wrapText="1"/>
    </xf>
    <xf numFmtId="0" fontId="1" fillId="2" borderId="39" xfId="0" applyFont="1" applyFill="1" applyBorder="1" applyAlignment="1">
      <alignment horizontal="left" vertical="center"/>
    </xf>
    <xf numFmtId="0" fontId="1" fillId="0" borderId="138" xfId="0" applyFont="1" applyBorder="1" applyAlignment="1">
      <alignment vertical="center" wrapText="1"/>
    </xf>
    <xf numFmtId="0" fontId="1" fillId="0" borderId="137" xfId="0" applyFont="1" applyBorder="1" applyAlignment="1">
      <alignment vertical="center" wrapText="1"/>
    </xf>
    <xf numFmtId="0" fontId="1" fillId="0" borderId="129" xfId="0" applyFont="1" applyBorder="1" applyAlignment="1">
      <alignment horizontal="center" vertical="center" wrapText="1"/>
    </xf>
    <xf numFmtId="0" fontId="6" fillId="0" borderId="132" xfId="0" applyFont="1" applyBorder="1" applyAlignment="1">
      <alignment horizontal="left" vertical="center" wrapText="1"/>
    </xf>
    <xf numFmtId="49" fontId="1" fillId="0" borderId="87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76" xfId="0" applyNumberFormat="1" applyFont="1" applyBorder="1" applyAlignment="1">
      <alignment horizontal="center" vertical="center" wrapText="1"/>
    </xf>
    <xf numFmtId="49" fontId="1" fillId="0" borderId="169" xfId="0" applyNumberFormat="1" applyFont="1" applyBorder="1" applyAlignment="1">
      <alignment horizontal="center" vertical="center" wrapText="1"/>
    </xf>
    <xf numFmtId="49" fontId="1" fillId="0" borderId="82" xfId="0" applyNumberFormat="1" applyFont="1" applyBorder="1" applyAlignment="1">
      <alignment horizontal="center" vertical="center" wrapText="1"/>
    </xf>
    <xf numFmtId="49" fontId="1" fillId="0" borderId="81" xfId="0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6" fillId="0" borderId="111" xfId="0" applyFont="1" applyBorder="1"/>
    <xf numFmtId="0" fontId="1" fillId="0" borderId="125" xfId="0" applyFont="1" applyBorder="1" applyAlignment="1" applyProtection="1">
      <alignment horizontal="center" vertical="center"/>
      <protection locked="0"/>
    </xf>
    <xf numFmtId="49" fontId="1" fillId="0" borderId="79" xfId="0" applyNumberFormat="1" applyFont="1" applyBorder="1" applyAlignment="1">
      <alignment horizontal="center" vertical="center" wrapText="1"/>
    </xf>
    <xf numFmtId="0" fontId="6" fillId="0" borderId="134" xfId="0" applyFont="1" applyBorder="1" applyAlignment="1">
      <alignment horizontal="center"/>
    </xf>
    <xf numFmtId="0" fontId="1" fillId="0" borderId="140" xfId="0" applyFont="1" applyBorder="1" applyAlignment="1" applyProtection="1">
      <alignment horizontal="center" vertical="center"/>
      <protection locked="0"/>
    </xf>
    <xf numFmtId="0" fontId="1" fillId="0" borderId="132" xfId="0" applyFont="1" applyBorder="1" applyAlignment="1" applyProtection="1">
      <alignment horizontal="center" vertical="center"/>
      <protection locked="0"/>
    </xf>
    <xf numFmtId="0" fontId="1" fillId="0" borderId="82" xfId="0" applyNumberFormat="1" applyFont="1" applyBorder="1" applyAlignment="1">
      <alignment horizontal="center" vertical="center" wrapText="1"/>
    </xf>
    <xf numFmtId="49" fontId="1" fillId="0" borderId="23" xfId="0" quotePrefix="1" applyNumberFormat="1" applyFont="1" applyBorder="1" applyAlignment="1">
      <alignment horizontal="center" vertical="center" wrapText="1"/>
    </xf>
    <xf numFmtId="49" fontId="1" fillId="0" borderId="155" xfId="0" quotePrefix="1" applyNumberFormat="1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49" fontId="1" fillId="0" borderId="124" xfId="0" applyNumberFormat="1" applyFont="1" applyBorder="1" applyAlignment="1">
      <alignment horizontal="center" vertical="center" wrapText="1"/>
    </xf>
    <xf numFmtId="49" fontId="1" fillId="0" borderId="172" xfId="0" applyNumberFormat="1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49" fontId="1" fillId="0" borderId="1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74" xfId="0" applyFont="1" applyBorder="1" applyAlignment="1">
      <alignment horizontal="center" vertical="center" wrapText="1"/>
    </xf>
    <xf numFmtId="0" fontId="0" fillId="0" borderId="0" xfId="0" applyBorder="1"/>
    <xf numFmtId="49" fontId="1" fillId="0" borderId="137" xfId="0" applyNumberFormat="1" applyFont="1" applyBorder="1" applyAlignment="1">
      <alignment horizontal="center" vertical="center" wrapText="1"/>
    </xf>
    <xf numFmtId="0" fontId="1" fillId="5" borderId="0" xfId="0" applyFont="1" applyFill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49" fontId="1" fillId="5" borderId="0" xfId="0" applyNumberFormat="1" applyFont="1" applyFill="1" applyAlignment="1" applyProtection="1">
      <alignment vertical="center"/>
      <protection locked="0"/>
    </xf>
    <xf numFmtId="49" fontId="9" fillId="0" borderId="40" xfId="0" applyNumberFormat="1" applyFont="1" applyBorder="1" applyAlignment="1">
      <alignment horizontal="center" textRotation="90" shrinkToFit="1"/>
    </xf>
    <xf numFmtId="0" fontId="9" fillId="0" borderId="104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textRotation="90" wrapText="1"/>
    </xf>
    <xf numFmtId="0" fontId="9" fillId="0" borderId="119" xfId="0" applyFont="1" applyBorder="1" applyAlignment="1">
      <alignment horizontal="center" textRotation="90" shrinkToFit="1"/>
    </xf>
    <xf numFmtId="0" fontId="9" fillId="0" borderId="175" xfId="0" applyFont="1" applyBorder="1" applyAlignment="1">
      <alignment horizontal="center" textRotation="90" shrinkToFit="1"/>
    </xf>
    <xf numFmtId="0" fontId="9" fillId="0" borderId="176" xfId="0" applyFont="1" applyBorder="1" applyAlignment="1">
      <alignment horizontal="center" textRotation="90" shrinkToFit="1"/>
    </xf>
    <xf numFmtId="0" fontId="1" fillId="0" borderId="31" xfId="0" applyFont="1" applyBorder="1" applyAlignment="1">
      <alignment vertical="center"/>
    </xf>
    <xf numFmtId="0" fontId="1" fillId="0" borderId="177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161" xfId="0" applyFont="1" applyBorder="1" applyAlignment="1">
      <alignment horizontal="center" textRotation="90" wrapText="1"/>
    </xf>
    <xf numFmtId="0" fontId="1" fillId="0" borderId="37" xfId="0" applyFont="1" applyBorder="1" applyAlignment="1">
      <alignment vertical="center"/>
    </xf>
    <xf numFmtId="0" fontId="9" fillId="0" borderId="39" xfId="0" applyFont="1" applyBorder="1" applyAlignment="1">
      <alignment horizontal="center" textRotation="90" wrapText="1"/>
    </xf>
    <xf numFmtId="0" fontId="1" fillId="0" borderId="35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9" fillId="0" borderId="178" xfId="0" applyFont="1" applyBorder="1" applyAlignment="1">
      <alignment horizontal="center" textRotation="90" shrinkToFit="1"/>
    </xf>
    <xf numFmtId="0" fontId="1" fillId="0" borderId="149" xfId="0" applyFont="1" applyBorder="1" applyAlignment="1">
      <alignment horizontal="left" vertical="center" wrapText="1"/>
    </xf>
    <xf numFmtId="0" fontId="1" fillId="0" borderId="80" xfId="0" applyFont="1" applyBorder="1" applyAlignment="1">
      <alignment horizontal="left" vertical="center" wrapText="1"/>
    </xf>
    <xf numFmtId="0" fontId="1" fillId="0" borderId="82" xfId="0" applyFont="1" applyBorder="1" applyAlignment="1">
      <alignment horizontal="left" vertical="center" wrapText="1"/>
    </xf>
    <xf numFmtId="0" fontId="1" fillId="0" borderId="81" xfId="0" applyFont="1" applyBorder="1" applyAlignment="1">
      <alignment horizontal="left" vertical="center" wrapText="1"/>
    </xf>
    <xf numFmtId="0" fontId="1" fillId="5" borderId="145" xfId="0" applyFont="1" applyFill="1" applyBorder="1" applyAlignment="1">
      <alignment vertical="center" wrapText="1"/>
    </xf>
    <xf numFmtId="0" fontId="1" fillId="0" borderId="180" xfId="0" applyFont="1" applyBorder="1" applyAlignment="1">
      <alignment vertical="center" wrapText="1"/>
    </xf>
    <xf numFmtId="0" fontId="1" fillId="0" borderId="169" xfId="0" applyFont="1" applyBorder="1" applyAlignment="1">
      <alignment horizontal="left" vertical="center" wrapText="1"/>
    </xf>
    <xf numFmtId="0" fontId="1" fillId="0" borderId="136" xfId="0" applyFont="1" applyBorder="1" applyAlignment="1">
      <alignment horizontal="left" vertical="center" wrapText="1"/>
    </xf>
    <xf numFmtId="49" fontId="1" fillId="0" borderId="157" xfId="0" applyNumberFormat="1" applyFont="1" applyBorder="1" applyAlignment="1">
      <alignment horizontal="center" vertical="center"/>
    </xf>
    <xf numFmtId="49" fontId="1" fillId="0" borderId="115" xfId="0" applyNumberFormat="1" applyFont="1" applyBorder="1" applyAlignment="1">
      <alignment horizontal="center" vertical="center" wrapText="1"/>
    </xf>
    <xf numFmtId="49" fontId="1" fillId="0" borderId="159" xfId="0" applyNumberFormat="1" applyFont="1" applyBorder="1" applyAlignment="1">
      <alignment horizontal="center" vertical="center" wrapText="1"/>
    </xf>
    <xf numFmtId="49" fontId="1" fillId="0" borderId="181" xfId="0" applyNumberFormat="1" applyFont="1" applyBorder="1" applyAlignment="1">
      <alignment horizontal="center" vertical="center" wrapText="1"/>
    </xf>
    <xf numFmtId="49" fontId="1" fillId="0" borderId="179" xfId="0" applyNumberFormat="1" applyFont="1" applyBorder="1" applyAlignment="1">
      <alignment horizontal="center" vertical="center" wrapText="1"/>
    </xf>
    <xf numFmtId="49" fontId="1" fillId="0" borderId="70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/>
    <xf numFmtId="0" fontId="1" fillId="0" borderId="3" xfId="0" applyFont="1" applyBorder="1" applyAlignment="1">
      <alignment horizontal="center" vertical="center"/>
    </xf>
    <xf numFmtId="0" fontId="6" fillId="0" borderId="46" xfId="0" applyFont="1" applyBorder="1" applyAlignment="1"/>
    <xf numFmtId="0" fontId="1" fillId="0" borderId="106" xfId="0" applyFont="1" applyBorder="1" applyAlignment="1">
      <alignment horizontal="center" vertical="center"/>
    </xf>
    <xf numFmtId="0" fontId="6" fillId="0" borderId="103" xfId="0" applyFont="1" applyBorder="1" applyAlignment="1"/>
    <xf numFmtId="0" fontId="1" fillId="0" borderId="10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05" xfId="0" applyFont="1" applyBorder="1" applyAlignment="1">
      <alignment horizontal="left" vertical="center" shrinkToFit="1"/>
    </xf>
    <xf numFmtId="0" fontId="6" fillId="0" borderId="106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/>
    <xf numFmtId="0" fontId="2" fillId="0" borderId="110" xfId="0" applyFont="1" applyBorder="1" applyAlignment="1">
      <alignment horizontal="left" vertical="center" shrinkToFit="1"/>
    </xf>
    <xf numFmtId="0" fontId="2" fillId="0" borderId="71" xfId="0" applyFont="1" applyBorder="1" applyAlignment="1">
      <alignment horizontal="left" vertical="center" shrinkToFit="1"/>
    </xf>
    <xf numFmtId="0" fontId="2" fillId="0" borderId="95" xfId="0" applyFont="1" applyBorder="1" applyAlignment="1">
      <alignment horizontal="left" vertical="center" wrapText="1"/>
    </xf>
    <xf numFmtId="0" fontId="6" fillId="0" borderId="45" xfId="0" applyFont="1" applyBorder="1" applyAlignment="1"/>
    <xf numFmtId="0" fontId="2" fillId="0" borderId="30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127" xfId="0" applyFont="1" applyBorder="1" applyAlignment="1">
      <alignment horizontal="left" vertical="center" wrapText="1"/>
    </xf>
    <xf numFmtId="0" fontId="2" fillId="0" borderId="121" xfId="0" applyFont="1" applyBorder="1" applyAlignment="1">
      <alignment horizontal="left" vertical="center" wrapText="1"/>
    </xf>
    <xf numFmtId="0" fontId="2" fillId="0" borderId="166" xfId="0" applyFont="1" applyBorder="1" applyAlignment="1">
      <alignment horizontal="left" vertical="center" wrapText="1"/>
    </xf>
    <xf numFmtId="0" fontId="2" fillId="0" borderId="167" xfId="0" applyFont="1" applyBorder="1" applyAlignment="1">
      <alignment horizontal="left" vertical="center" wrapText="1"/>
    </xf>
    <xf numFmtId="0" fontId="6" fillId="0" borderId="5" xfId="0" applyFont="1" applyBorder="1" applyAlignment="1"/>
    <xf numFmtId="0" fontId="2" fillId="0" borderId="105" xfId="0" applyFont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118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28" xfId="0" applyFont="1" applyBorder="1" applyAlignment="1"/>
    <xf numFmtId="0" fontId="7" fillId="5" borderId="0" xfId="0" applyFont="1" applyFill="1" applyAlignment="1" applyProtection="1">
      <alignment horizontal="left" vertical="center" wrapText="1"/>
      <protection locked="0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2" fillId="5" borderId="156" xfId="0" applyFont="1" applyFill="1" applyBorder="1" applyAlignment="1" applyProtection="1">
      <alignment horizontal="left" vertical="center"/>
      <protection locked="0"/>
    </xf>
    <xf numFmtId="0" fontId="2" fillId="5" borderId="173" xfId="0" applyFont="1" applyFill="1" applyBorder="1" applyAlignment="1" applyProtection="1">
      <alignment horizontal="left" vertical="center"/>
      <protection locked="0"/>
    </xf>
    <xf numFmtId="0" fontId="2" fillId="0" borderId="133" xfId="0" applyFont="1" applyBorder="1" applyAlignment="1">
      <alignment horizontal="left" vertical="center" wrapText="1"/>
    </xf>
    <xf numFmtId="0" fontId="2" fillId="4" borderId="104" xfId="0" applyFont="1" applyFill="1" applyBorder="1" applyAlignment="1">
      <alignment horizontal="left" vertical="center"/>
    </xf>
    <xf numFmtId="0" fontId="6" fillId="0" borderId="135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5"/>
  <sheetViews>
    <sheetView tabSelected="1" topLeftCell="A42" workbookViewId="0">
      <selection activeCell="C84" sqref="C84:C86"/>
    </sheetView>
  </sheetViews>
  <sheetFormatPr defaultRowHeight="15" x14ac:dyDescent="0.25"/>
  <cols>
    <col min="1" max="1" width="2.7109375" customWidth="1"/>
    <col min="2" max="2" width="48.7109375" customWidth="1"/>
    <col min="3" max="3" width="17.140625" customWidth="1"/>
    <col min="4" max="4" width="4.28515625" customWidth="1"/>
    <col min="5" max="5" width="4.140625" customWidth="1"/>
    <col min="6" max="6" width="5.140625" customWidth="1"/>
    <col min="7" max="7" width="4.42578125" customWidth="1"/>
    <col min="8" max="8" width="4.5703125" customWidth="1"/>
    <col min="9" max="9" width="4.140625" customWidth="1"/>
    <col min="10" max="10" width="4.42578125" customWidth="1"/>
    <col min="11" max="11" width="5.28515625" customWidth="1"/>
    <col min="12" max="12" width="4.85546875" customWidth="1"/>
    <col min="13" max="13" width="5.140625" customWidth="1"/>
    <col min="14" max="14" width="3.42578125" customWidth="1"/>
    <col min="15" max="15" width="4.28515625" customWidth="1"/>
    <col min="16" max="16" width="3.42578125" customWidth="1"/>
    <col min="17" max="17" width="4.7109375" customWidth="1"/>
    <col min="18" max="18" width="4.42578125" customWidth="1"/>
    <col min="19" max="19" width="4.28515625" customWidth="1"/>
    <col min="20" max="20" width="4.42578125" customWidth="1"/>
    <col min="21" max="21" width="4.85546875" customWidth="1"/>
  </cols>
  <sheetData>
    <row r="1" spans="1:22" ht="56.25" customHeight="1" x14ac:dyDescent="0.25">
      <c r="B1" s="278"/>
      <c r="C1" s="280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350" t="s">
        <v>90</v>
      </c>
      <c r="R1" s="350"/>
      <c r="S1" s="350"/>
      <c r="T1" s="350"/>
      <c r="U1" s="350"/>
    </row>
    <row r="2" spans="1:22" x14ac:dyDescent="0.25">
      <c r="B2" s="351" t="s">
        <v>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</row>
    <row r="3" spans="1:22" x14ac:dyDescent="0.25">
      <c r="B3" s="352" t="s">
        <v>91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</row>
    <row r="4" spans="1:22" x14ac:dyDescent="0.25">
      <c r="B4" s="352" t="s">
        <v>92</v>
      </c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</row>
    <row r="5" spans="1:22" x14ac:dyDescent="0.25">
      <c r="B5" s="352" t="s">
        <v>1</v>
      </c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</row>
    <row r="6" spans="1:22" x14ac:dyDescent="0.25">
      <c r="B6" s="353" t="s">
        <v>93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</row>
    <row r="7" spans="1:22" x14ac:dyDescent="0.25">
      <c r="B7" s="352" t="s">
        <v>94</v>
      </c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</row>
    <row r="8" spans="1:22" x14ac:dyDescent="0.25">
      <c r="B8" s="352" t="s">
        <v>105</v>
      </c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</row>
    <row r="9" spans="1:22" ht="15.75" thickBot="1" x14ac:dyDescent="0.3">
      <c r="B9" s="354" t="s">
        <v>61</v>
      </c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</row>
    <row r="10" spans="1:22" ht="16.5" thickTop="1" thickBot="1" x14ac:dyDescent="0.3">
      <c r="A10" s="274"/>
      <c r="B10" s="288"/>
      <c r="C10" s="289"/>
      <c r="D10" s="289"/>
      <c r="E10" s="291"/>
      <c r="F10" s="293"/>
      <c r="G10" s="312" t="s">
        <v>2</v>
      </c>
      <c r="H10" s="312"/>
      <c r="I10" s="312"/>
      <c r="J10" s="312"/>
      <c r="K10" s="312"/>
      <c r="L10" s="312"/>
      <c r="M10" s="313"/>
      <c r="N10" s="316" t="s">
        <v>3</v>
      </c>
      <c r="O10" s="317"/>
      <c r="P10" s="317"/>
      <c r="Q10" s="317"/>
      <c r="R10" s="318" t="s">
        <v>4</v>
      </c>
      <c r="S10" s="317"/>
      <c r="T10" s="317"/>
      <c r="U10" s="319"/>
    </row>
    <row r="11" spans="1:22" ht="16.5" thickTop="1" thickBot="1" x14ac:dyDescent="0.3">
      <c r="A11" s="274"/>
      <c r="B11" s="287"/>
      <c r="C11" s="295"/>
      <c r="D11" s="294"/>
      <c r="E11" s="296"/>
      <c r="F11" s="294"/>
      <c r="G11" s="314"/>
      <c r="H11" s="314"/>
      <c r="I11" s="314"/>
      <c r="J11" s="314"/>
      <c r="K11" s="314"/>
      <c r="L11" s="314"/>
      <c r="M11" s="315"/>
      <c r="N11" s="320" t="s">
        <v>5</v>
      </c>
      <c r="O11" s="321"/>
      <c r="P11" s="322" t="s">
        <v>6</v>
      </c>
      <c r="Q11" s="321"/>
      <c r="R11" s="322" t="s">
        <v>7</v>
      </c>
      <c r="S11" s="321"/>
      <c r="T11" s="322" t="s">
        <v>8</v>
      </c>
      <c r="U11" s="321"/>
    </row>
    <row r="12" spans="1:22" ht="135" thickTop="1" thickBot="1" x14ac:dyDescent="0.3">
      <c r="A12" s="62" t="s">
        <v>9</v>
      </c>
      <c r="B12" s="282" t="s">
        <v>10</v>
      </c>
      <c r="C12" s="281" t="s">
        <v>11</v>
      </c>
      <c r="D12" s="283" t="s">
        <v>12</v>
      </c>
      <c r="E12" s="292" t="s">
        <v>13</v>
      </c>
      <c r="F12" s="290" t="s">
        <v>14</v>
      </c>
      <c r="G12" s="192" t="s">
        <v>65</v>
      </c>
      <c r="H12" s="193" t="s">
        <v>66</v>
      </c>
      <c r="I12" s="193" t="s">
        <v>67</v>
      </c>
      <c r="J12" s="193" t="s">
        <v>68</v>
      </c>
      <c r="K12" s="193" t="s">
        <v>69</v>
      </c>
      <c r="L12" s="194" t="s">
        <v>70</v>
      </c>
      <c r="M12" s="297" t="s">
        <v>71</v>
      </c>
      <c r="N12" s="284" t="s">
        <v>15</v>
      </c>
      <c r="O12" s="285" t="s">
        <v>16</v>
      </c>
      <c r="P12" s="286" t="s">
        <v>15</v>
      </c>
      <c r="Q12" s="285" t="s">
        <v>16</v>
      </c>
      <c r="R12" s="286" t="s">
        <v>15</v>
      </c>
      <c r="S12" s="285" t="s">
        <v>16</v>
      </c>
      <c r="T12" s="286" t="s">
        <v>15</v>
      </c>
      <c r="U12" s="285" t="s">
        <v>16</v>
      </c>
    </row>
    <row r="13" spans="1:22" ht="16.5" thickTop="1" thickBot="1" x14ac:dyDescent="0.3">
      <c r="A13" s="63">
        <v>1</v>
      </c>
      <c r="B13" s="63">
        <v>2</v>
      </c>
      <c r="C13" s="64">
        <v>3</v>
      </c>
      <c r="D13" s="64">
        <v>5</v>
      </c>
      <c r="E13" s="64">
        <v>6</v>
      </c>
      <c r="F13" s="64">
        <v>7</v>
      </c>
      <c r="G13" s="64">
        <v>8</v>
      </c>
      <c r="H13" s="64">
        <v>9</v>
      </c>
      <c r="I13" s="64">
        <v>10</v>
      </c>
      <c r="J13" s="64">
        <v>11</v>
      </c>
      <c r="K13" s="64">
        <v>12</v>
      </c>
      <c r="L13" s="64">
        <v>13</v>
      </c>
      <c r="M13" s="64">
        <v>14</v>
      </c>
      <c r="N13" s="65">
        <v>15</v>
      </c>
      <c r="O13" s="66">
        <v>16</v>
      </c>
      <c r="P13" s="65">
        <v>17</v>
      </c>
      <c r="Q13" s="66">
        <v>18</v>
      </c>
      <c r="R13" s="65">
        <v>19</v>
      </c>
      <c r="S13" s="66">
        <v>20</v>
      </c>
      <c r="T13" s="65">
        <v>21</v>
      </c>
      <c r="U13" s="66">
        <v>22</v>
      </c>
    </row>
    <row r="14" spans="1:22" ht="16.5" thickTop="1" thickBot="1" x14ac:dyDescent="0.3">
      <c r="A14" s="324" t="s">
        <v>17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276"/>
    </row>
    <row r="15" spans="1:22" ht="17.25" customHeight="1" thickTop="1" x14ac:dyDescent="0.25">
      <c r="A15" s="48">
        <v>1</v>
      </c>
      <c r="B15" s="61" t="s">
        <v>18</v>
      </c>
      <c r="C15" s="306" t="s">
        <v>106</v>
      </c>
      <c r="D15" s="196"/>
      <c r="E15" s="74" t="s">
        <v>19</v>
      </c>
      <c r="F15" s="32">
        <v>30</v>
      </c>
      <c r="G15" s="67"/>
      <c r="H15" s="68"/>
      <c r="I15" s="35">
        <v>30</v>
      </c>
      <c r="J15" s="68"/>
      <c r="K15" s="68"/>
      <c r="L15" s="68"/>
      <c r="M15" s="68"/>
      <c r="N15" s="67"/>
      <c r="O15" s="69">
        <v>30</v>
      </c>
      <c r="P15" s="59"/>
      <c r="Q15" s="70"/>
      <c r="R15" s="71"/>
      <c r="S15" s="72"/>
      <c r="T15" s="67"/>
      <c r="U15" s="72"/>
    </row>
    <row r="16" spans="1:22" ht="15" customHeight="1" x14ac:dyDescent="0.25">
      <c r="A16" s="48">
        <v>2</v>
      </c>
      <c r="B16" s="61" t="s">
        <v>104</v>
      </c>
      <c r="C16" s="206" t="s">
        <v>107</v>
      </c>
      <c r="D16" s="277"/>
      <c r="E16" s="74" t="s">
        <v>19</v>
      </c>
      <c r="F16" s="32">
        <v>30</v>
      </c>
      <c r="G16" s="67"/>
      <c r="H16" s="68"/>
      <c r="I16" s="35">
        <v>30</v>
      </c>
      <c r="J16" s="68"/>
      <c r="K16" s="68"/>
      <c r="L16" s="68"/>
      <c r="M16" s="68"/>
      <c r="N16" s="67"/>
      <c r="O16" s="45">
        <v>30</v>
      </c>
      <c r="P16" s="29"/>
      <c r="Q16" s="75"/>
      <c r="R16" s="71"/>
      <c r="S16" s="72"/>
      <c r="T16" s="67"/>
      <c r="U16" s="72"/>
    </row>
    <row r="17" spans="1:21" ht="19.5" customHeight="1" x14ac:dyDescent="0.25">
      <c r="A17" s="76">
        <v>3</v>
      </c>
      <c r="B17" s="77" t="s">
        <v>20</v>
      </c>
      <c r="C17" s="206" t="s">
        <v>108</v>
      </c>
      <c r="D17" s="270"/>
      <c r="E17" s="267" t="s">
        <v>19</v>
      </c>
      <c r="F17" s="32">
        <f t="shared" ref="F17:F23" si="0">SUM(G17:M17)</f>
        <v>30</v>
      </c>
      <c r="G17" s="33"/>
      <c r="H17" s="34"/>
      <c r="I17" s="35"/>
      <c r="J17" s="34"/>
      <c r="K17" s="34"/>
      <c r="L17" s="34">
        <v>30</v>
      </c>
      <c r="M17" s="34"/>
      <c r="N17" s="33"/>
      <c r="O17" s="36">
        <v>30</v>
      </c>
      <c r="P17" s="71"/>
      <c r="Q17" s="45"/>
      <c r="R17" s="37"/>
      <c r="S17" s="38"/>
      <c r="T17" s="33"/>
      <c r="U17" s="38"/>
    </row>
    <row r="18" spans="1:21" ht="15.75" customHeight="1" x14ac:dyDescent="0.25">
      <c r="A18" s="48">
        <v>4</v>
      </c>
      <c r="B18" s="78" t="s">
        <v>21</v>
      </c>
      <c r="C18" s="206" t="s">
        <v>109</v>
      </c>
      <c r="D18" s="165"/>
      <c r="E18" s="79" t="s">
        <v>22</v>
      </c>
      <c r="F18" s="32">
        <f t="shared" si="0"/>
        <v>30</v>
      </c>
      <c r="G18" s="80"/>
      <c r="H18" s="50"/>
      <c r="I18" s="34"/>
      <c r="J18" s="50"/>
      <c r="K18" s="50"/>
      <c r="L18" s="50">
        <v>30</v>
      </c>
      <c r="M18" s="50"/>
      <c r="N18" s="80"/>
      <c r="O18" s="81"/>
      <c r="P18" s="80"/>
      <c r="Q18" s="81">
        <v>30</v>
      </c>
      <c r="R18" s="80"/>
      <c r="S18" s="81"/>
      <c r="T18" s="80"/>
      <c r="U18" s="81"/>
    </row>
    <row r="19" spans="1:21" ht="18" customHeight="1" x14ac:dyDescent="0.25">
      <c r="A19" s="76">
        <v>5</v>
      </c>
      <c r="B19" s="78" t="s">
        <v>23</v>
      </c>
      <c r="C19" s="206" t="s">
        <v>110</v>
      </c>
      <c r="D19" s="165"/>
      <c r="E19" s="267" t="s">
        <v>24</v>
      </c>
      <c r="F19" s="32">
        <f t="shared" si="0"/>
        <v>30</v>
      </c>
      <c r="G19" s="80"/>
      <c r="H19" s="50"/>
      <c r="I19" s="34"/>
      <c r="J19" s="50"/>
      <c r="K19" s="50"/>
      <c r="L19" s="50">
        <v>30</v>
      </c>
      <c r="M19" s="50"/>
      <c r="N19" s="80"/>
      <c r="O19" s="81"/>
      <c r="P19" s="80"/>
      <c r="Q19" s="81"/>
      <c r="R19" s="80"/>
      <c r="S19" s="81">
        <v>30</v>
      </c>
      <c r="T19" s="80"/>
      <c r="U19" s="81"/>
    </row>
    <row r="20" spans="1:21" ht="17.25" customHeight="1" x14ac:dyDescent="0.25">
      <c r="A20" s="48">
        <v>6</v>
      </c>
      <c r="B20" s="78" t="s">
        <v>25</v>
      </c>
      <c r="C20" s="206" t="s">
        <v>111</v>
      </c>
      <c r="D20" s="165"/>
      <c r="E20" s="267" t="s">
        <v>26</v>
      </c>
      <c r="F20" s="32">
        <f t="shared" si="0"/>
        <v>30</v>
      </c>
      <c r="G20" s="80"/>
      <c r="H20" s="50"/>
      <c r="I20" s="34"/>
      <c r="J20" s="50"/>
      <c r="K20" s="50"/>
      <c r="L20" s="50">
        <v>30</v>
      </c>
      <c r="M20" s="50"/>
      <c r="N20" s="80"/>
      <c r="O20" s="81"/>
      <c r="P20" s="80"/>
      <c r="Q20" s="81"/>
      <c r="R20" s="80"/>
      <c r="S20" s="81"/>
      <c r="T20" s="80"/>
      <c r="U20" s="51">
        <v>30</v>
      </c>
    </row>
    <row r="21" spans="1:21" ht="19.5" customHeight="1" x14ac:dyDescent="0.25">
      <c r="A21" s="48">
        <v>7</v>
      </c>
      <c r="B21" s="49" t="s">
        <v>64</v>
      </c>
      <c r="C21" s="169" t="s">
        <v>112</v>
      </c>
      <c r="D21" s="165"/>
      <c r="E21" s="161" t="s">
        <v>22</v>
      </c>
      <c r="F21" s="82">
        <f t="shared" si="0"/>
        <v>30</v>
      </c>
      <c r="G21" s="43"/>
      <c r="H21" s="34"/>
      <c r="I21" s="34"/>
      <c r="J21" s="34"/>
      <c r="K21" s="34"/>
      <c r="L21" s="34"/>
      <c r="M21" s="42">
        <v>30</v>
      </c>
      <c r="N21" s="43"/>
      <c r="O21" s="228"/>
      <c r="P21" s="44"/>
      <c r="Q21" s="42">
        <v>30</v>
      </c>
      <c r="R21" s="43"/>
      <c r="S21" s="42"/>
      <c r="T21" s="43"/>
      <c r="U21" s="36"/>
    </row>
    <row r="22" spans="1:21" ht="16.5" customHeight="1" x14ac:dyDescent="0.25">
      <c r="A22" s="48">
        <v>8</v>
      </c>
      <c r="B22" s="31" t="s">
        <v>28</v>
      </c>
      <c r="C22" s="307" t="s">
        <v>113</v>
      </c>
      <c r="D22" s="165"/>
      <c r="E22" s="159" t="s">
        <v>24</v>
      </c>
      <c r="F22" s="85">
        <f>SUM(H22:M22)</f>
        <v>15</v>
      </c>
      <c r="G22" s="86"/>
      <c r="H22" s="42"/>
      <c r="I22" s="229">
        <v>15</v>
      </c>
      <c r="J22" s="34"/>
      <c r="K22" s="34"/>
      <c r="L22" s="34"/>
      <c r="M22" s="42"/>
      <c r="N22" s="87"/>
      <c r="O22" s="33"/>
      <c r="P22" s="33"/>
      <c r="Q22" s="38"/>
      <c r="R22" s="33"/>
      <c r="S22" s="38">
        <v>15</v>
      </c>
      <c r="T22" s="33"/>
      <c r="U22" s="38"/>
    </row>
    <row r="23" spans="1:21" ht="16.5" customHeight="1" thickBot="1" x14ac:dyDescent="0.3">
      <c r="A23" s="76">
        <v>9</v>
      </c>
      <c r="B23" s="78" t="s">
        <v>29</v>
      </c>
      <c r="C23" s="243" t="s">
        <v>114</v>
      </c>
      <c r="D23" s="271"/>
      <c r="E23" s="268" t="s">
        <v>19</v>
      </c>
      <c r="F23" s="88">
        <f t="shared" si="0"/>
        <v>15</v>
      </c>
      <c r="G23" s="80"/>
      <c r="H23" s="50"/>
      <c r="I23" s="89"/>
      <c r="J23" s="50">
        <v>15</v>
      </c>
      <c r="K23" s="50"/>
      <c r="L23" s="50"/>
      <c r="M23" s="50"/>
      <c r="N23" s="80"/>
      <c r="O23" s="81">
        <v>15</v>
      </c>
      <c r="P23" s="80"/>
      <c r="Q23" s="81"/>
      <c r="R23" s="80"/>
      <c r="S23" s="81"/>
      <c r="T23" s="80"/>
      <c r="U23" s="81"/>
    </row>
    <row r="24" spans="1:21" ht="16.5" thickTop="1" thickBot="1" x14ac:dyDescent="0.3">
      <c r="A24" s="326" t="s">
        <v>14</v>
      </c>
      <c r="B24" s="327"/>
      <c r="C24" s="244"/>
      <c r="D24" s="272"/>
      <c r="E24" s="269"/>
      <c r="F24" s="90">
        <f t="shared" ref="F24:U24" si="1">SUM(F15:F23)</f>
        <v>240</v>
      </c>
      <c r="G24" s="90">
        <f t="shared" si="1"/>
        <v>0</v>
      </c>
      <c r="H24" s="90">
        <f t="shared" si="1"/>
        <v>0</v>
      </c>
      <c r="I24" s="90">
        <f t="shared" si="1"/>
        <v>75</v>
      </c>
      <c r="J24" s="90">
        <f t="shared" si="1"/>
        <v>15</v>
      </c>
      <c r="K24" s="90">
        <f t="shared" si="1"/>
        <v>0</v>
      </c>
      <c r="L24" s="90">
        <f t="shared" si="1"/>
        <v>120</v>
      </c>
      <c r="M24" s="90">
        <f t="shared" si="1"/>
        <v>30</v>
      </c>
      <c r="N24" s="90">
        <f t="shared" si="1"/>
        <v>0</v>
      </c>
      <c r="O24" s="90">
        <f t="shared" si="1"/>
        <v>105</v>
      </c>
      <c r="P24" s="90">
        <f t="shared" si="1"/>
        <v>0</v>
      </c>
      <c r="Q24" s="90">
        <f t="shared" si="1"/>
        <v>60</v>
      </c>
      <c r="R24" s="90"/>
      <c r="S24" s="90">
        <f t="shared" si="1"/>
        <v>45</v>
      </c>
      <c r="T24" s="90">
        <f t="shared" si="1"/>
        <v>0</v>
      </c>
      <c r="U24" s="90">
        <f t="shared" si="1"/>
        <v>30</v>
      </c>
    </row>
    <row r="25" spans="1:21" ht="16.5" thickTop="1" thickBot="1" x14ac:dyDescent="0.3">
      <c r="A25" s="328" t="s">
        <v>30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</row>
    <row r="26" spans="1:21" ht="18" customHeight="1" thickTop="1" x14ac:dyDescent="0.25">
      <c r="A26" s="91">
        <v>1</v>
      </c>
      <c r="B26" s="183" t="s">
        <v>77</v>
      </c>
      <c r="C26" s="263" t="s">
        <v>115</v>
      </c>
      <c r="D26" s="263">
        <v>1</v>
      </c>
      <c r="E26" s="260"/>
      <c r="F26" s="8">
        <v>15</v>
      </c>
      <c r="G26" s="9">
        <v>15</v>
      </c>
      <c r="H26" s="4"/>
      <c r="I26" s="4"/>
      <c r="J26" s="4"/>
      <c r="K26" s="4"/>
      <c r="L26" s="4"/>
      <c r="M26" s="5"/>
      <c r="N26" s="10">
        <v>15</v>
      </c>
      <c r="O26" s="5"/>
      <c r="P26" s="10"/>
      <c r="Q26" s="11"/>
      <c r="R26" s="6"/>
      <c r="S26" s="5"/>
      <c r="T26" s="10"/>
      <c r="U26" s="11"/>
    </row>
    <row r="27" spans="1:21" ht="17.25" customHeight="1" x14ac:dyDescent="0.25">
      <c r="A27" s="39">
        <v>2</v>
      </c>
      <c r="B27" s="184" t="s">
        <v>78</v>
      </c>
      <c r="C27" s="241" t="s">
        <v>116</v>
      </c>
      <c r="D27" s="264">
        <v>4</v>
      </c>
      <c r="E27" s="259"/>
      <c r="F27" s="14">
        <v>15</v>
      </c>
      <c r="G27" s="15">
        <v>15</v>
      </c>
      <c r="H27" s="16"/>
      <c r="I27" s="16"/>
      <c r="J27" s="16"/>
      <c r="K27" s="16"/>
      <c r="L27" s="16"/>
      <c r="M27" s="13"/>
      <c r="N27" s="17"/>
      <c r="O27" s="1"/>
      <c r="P27" s="18"/>
      <c r="Q27" s="19"/>
      <c r="R27" s="15"/>
      <c r="S27" s="13"/>
      <c r="T27" s="20">
        <v>15</v>
      </c>
      <c r="U27" s="21"/>
    </row>
    <row r="28" spans="1:21" ht="16.5" customHeight="1" x14ac:dyDescent="0.25">
      <c r="A28" s="39">
        <v>3</v>
      </c>
      <c r="B28" s="185" t="s">
        <v>79</v>
      </c>
      <c r="C28" s="242" t="s">
        <v>117</v>
      </c>
      <c r="D28" s="265">
        <v>1</v>
      </c>
      <c r="E28" s="261"/>
      <c r="F28" s="23">
        <v>15</v>
      </c>
      <c r="G28" s="24">
        <v>15</v>
      </c>
      <c r="H28" s="7"/>
      <c r="I28" s="7"/>
      <c r="J28" s="7"/>
      <c r="K28" s="7"/>
      <c r="L28" s="7"/>
      <c r="M28" s="22"/>
      <c r="N28" s="24">
        <v>15</v>
      </c>
      <c r="O28" s="25"/>
      <c r="P28" s="24"/>
      <c r="Q28" s="22"/>
      <c r="R28" s="24"/>
      <c r="S28" s="12"/>
      <c r="T28" s="3"/>
      <c r="U28" s="2"/>
    </row>
    <row r="29" spans="1:21" ht="18.75" customHeight="1" x14ac:dyDescent="0.25">
      <c r="A29" s="68">
        <v>4</v>
      </c>
      <c r="B29" s="186" t="s">
        <v>80</v>
      </c>
      <c r="C29" s="257" t="s">
        <v>118</v>
      </c>
      <c r="D29" s="266">
        <v>2</v>
      </c>
      <c r="E29" s="262"/>
      <c r="F29" s="93">
        <v>15</v>
      </c>
      <c r="G29" s="68">
        <v>15</v>
      </c>
      <c r="H29" s="68"/>
      <c r="I29" s="68"/>
      <c r="J29" s="68"/>
      <c r="K29" s="68"/>
      <c r="L29" s="68"/>
      <c r="M29" s="40"/>
      <c r="N29" s="84"/>
      <c r="O29" s="40"/>
      <c r="P29" s="84">
        <v>15</v>
      </c>
      <c r="Q29" s="45"/>
      <c r="R29" s="71"/>
      <c r="S29" s="40"/>
      <c r="T29" s="84"/>
      <c r="U29" s="45"/>
    </row>
    <row r="30" spans="1:21" ht="15" customHeight="1" x14ac:dyDescent="0.25">
      <c r="A30" s="34">
        <v>5</v>
      </c>
      <c r="B30" s="186" t="s">
        <v>60</v>
      </c>
      <c r="C30" s="169" t="s">
        <v>119</v>
      </c>
      <c r="D30" s="230">
        <v>1</v>
      </c>
      <c r="E30" s="254"/>
      <c r="F30" s="46">
        <v>15</v>
      </c>
      <c r="G30" s="34">
        <v>15</v>
      </c>
      <c r="H30" s="34"/>
      <c r="I30" s="47"/>
      <c r="J30" s="34"/>
      <c r="K30" s="34"/>
      <c r="L30" s="34"/>
      <c r="M30" s="36"/>
      <c r="N30" s="37">
        <v>15</v>
      </c>
      <c r="O30" s="42"/>
      <c r="P30" s="43"/>
      <c r="Q30" s="42"/>
      <c r="R30" s="43"/>
      <c r="S30" s="36"/>
      <c r="T30" s="37"/>
      <c r="U30" s="36"/>
    </row>
    <row r="31" spans="1:21" ht="18.75" customHeight="1" x14ac:dyDescent="0.25">
      <c r="A31" s="34">
        <v>6</v>
      </c>
      <c r="B31" s="187" t="s">
        <v>72</v>
      </c>
      <c r="C31" s="169" t="s">
        <v>120</v>
      </c>
      <c r="D31" s="231">
        <v>1</v>
      </c>
      <c r="E31" s="254"/>
      <c r="F31" s="41">
        <v>15</v>
      </c>
      <c r="G31" s="34">
        <v>15</v>
      </c>
      <c r="H31" s="34"/>
      <c r="I31" s="34"/>
      <c r="J31" s="34"/>
      <c r="K31" s="34"/>
      <c r="L31" s="34"/>
      <c r="M31" s="42"/>
      <c r="N31" s="43">
        <v>15</v>
      </c>
      <c r="O31" s="42"/>
      <c r="P31" s="43"/>
      <c r="Q31" s="42"/>
      <c r="R31" s="43"/>
      <c r="S31" s="42"/>
      <c r="T31" s="43"/>
      <c r="U31" s="36"/>
    </row>
    <row r="32" spans="1:21" ht="16.5" customHeight="1" x14ac:dyDescent="0.25">
      <c r="A32" s="36">
        <v>7</v>
      </c>
      <c r="B32" s="245" t="s">
        <v>31</v>
      </c>
      <c r="C32" s="256" t="s">
        <v>121</v>
      </c>
      <c r="D32" s="256" t="s">
        <v>26</v>
      </c>
      <c r="E32" s="253"/>
      <c r="F32" s="93">
        <f t="shared" ref="F32" si="2">SUM(G32:M32)</f>
        <v>15</v>
      </c>
      <c r="G32" s="94">
        <v>15</v>
      </c>
      <c r="H32" s="94"/>
      <c r="I32" s="94"/>
      <c r="J32" s="94"/>
      <c r="K32" s="94"/>
      <c r="L32" s="94"/>
      <c r="M32" s="95"/>
      <c r="N32" s="96"/>
      <c r="O32" s="97"/>
      <c r="P32" s="98"/>
      <c r="Q32" s="95"/>
      <c r="R32" s="99"/>
      <c r="S32" s="95"/>
      <c r="T32" s="99">
        <v>15</v>
      </c>
      <c r="U32" s="97"/>
    </row>
    <row r="33" spans="1:21" ht="15" customHeight="1" x14ac:dyDescent="0.25">
      <c r="A33" s="36">
        <v>8</v>
      </c>
      <c r="B33" s="246" t="s">
        <v>62</v>
      </c>
      <c r="C33" s="308" t="s">
        <v>122</v>
      </c>
      <c r="D33" s="257"/>
      <c r="E33" s="160" t="s">
        <v>24</v>
      </c>
      <c r="F33" s="46">
        <v>15</v>
      </c>
      <c r="G33" s="67"/>
      <c r="H33" s="68"/>
      <c r="I33" s="68">
        <v>15</v>
      </c>
      <c r="J33" s="68"/>
      <c r="K33" s="68"/>
      <c r="L33" s="68"/>
      <c r="M33" s="68"/>
      <c r="N33" s="67"/>
      <c r="O33" s="100"/>
      <c r="P33" s="67"/>
      <c r="Q33" s="72"/>
      <c r="R33" s="67"/>
      <c r="S33" s="72">
        <v>15</v>
      </c>
      <c r="T33" s="67"/>
      <c r="U33" s="45"/>
    </row>
    <row r="34" spans="1:21" ht="16.5" customHeight="1" x14ac:dyDescent="0.25">
      <c r="A34" s="36">
        <v>9</v>
      </c>
      <c r="B34" s="247" t="s">
        <v>32</v>
      </c>
      <c r="C34" s="169" t="s">
        <v>123</v>
      </c>
      <c r="D34" s="169"/>
      <c r="E34" s="254" t="s">
        <v>24</v>
      </c>
      <c r="F34" s="41">
        <v>15</v>
      </c>
      <c r="G34" s="34"/>
      <c r="H34" s="34"/>
      <c r="I34" s="34">
        <v>15</v>
      </c>
      <c r="J34" s="34"/>
      <c r="K34" s="34"/>
      <c r="L34" s="34"/>
      <c r="M34" s="42"/>
      <c r="N34" s="43"/>
      <c r="O34" s="102"/>
      <c r="P34" s="43"/>
      <c r="Q34" s="42"/>
      <c r="R34" s="43"/>
      <c r="S34" s="42">
        <v>15</v>
      </c>
      <c r="T34" s="43"/>
      <c r="U34" s="36"/>
    </row>
    <row r="35" spans="1:21" ht="19.5" customHeight="1" thickBot="1" x14ac:dyDescent="0.3">
      <c r="A35" s="36">
        <v>10</v>
      </c>
      <c r="B35" s="248" t="s">
        <v>33</v>
      </c>
      <c r="C35" s="258" t="s">
        <v>124</v>
      </c>
      <c r="D35" s="258" t="s">
        <v>24</v>
      </c>
      <c r="E35" s="255"/>
      <c r="F35" s="104">
        <v>15</v>
      </c>
      <c r="G35" s="105">
        <v>15</v>
      </c>
      <c r="H35" s="103"/>
      <c r="I35" s="103"/>
      <c r="J35" s="103"/>
      <c r="K35" s="103"/>
      <c r="L35" s="103"/>
      <c r="M35" s="106"/>
      <c r="N35" s="107"/>
      <c r="O35" s="106"/>
      <c r="P35" s="107"/>
      <c r="Q35" s="108"/>
      <c r="R35" s="105">
        <v>15</v>
      </c>
      <c r="S35" s="108"/>
      <c r="T35" s="109"/>
      <c r="U35" s="108"/>
    </row>
    <row r="36" spans="1:21" ht="16.5" thickTop="1" thickBot="1" x14ac:dyDescent="0.3">
      <c r="A36" s="330" t="s">
        <v>14</v>
      </c>
      <c r="B36" s="331"/>
      <c r="C36" s="232"/>
      <c r="D36" s="129"/>
      <c r="E36" s="197"/>
      <c r="F36" s="110">
        <f t="shared" ref="F36:U36" si="3">SUM(F26:F35)</f>
        <v>150</v>
      </c>
      <c r="G36" s="111">
        <f t="shared" si="3"/>
        <v>120</v>
      </c>
      <c r="H36" s="111">
        <f t="shared" si="3"/>
        <v>0</v>
      </c>
      <c r="I36" s="111">
        <f t="shared" si="3"/>
        <v>30</v>
      </c>
      <c r="J36" s="111">
        <f t="shared" si="3"/>
        <v>0</v>
      </c>
      <c r="K36" s="111">
        <f t="shared" si="3"/>
        <v>0</v>
      </c>
      <c r="L36" s="111">
        <f t="shared" si="3"/>
        <v>0</v>
      </c>
      <c r="M36" s="111">
        <f t="shared" si="3"/>
        <v>0</v>
      </c>
      <c r="N36" s="111">
        <f t="shared" si="3"/>
        <v>60</v>
      </c>
      <c r="O36" s="111">
        <f t="shared" si="3"/>
        <v>0</v>
      </c>
      <c r="P36" s="111">
        <f t="shared" si="3"/>
        <v>15</v>
      </c>
      <c r="Q36" s="111">
        <f t="shared" si="3"/>
        <v>0</v>
      </c>
      <c r="R36" s="111">
        <f t="shared" si="3"/>
        <v>15</v>
      </c>
      <c r="S36" s="111">
        <f t="shared" si="3"/>
        <v>30</v>
      </c>
      <c r="T36" s="110">
        <f t="shared" si="3"/>
        <v>30</v>
      </c>
      <c r="U36" s="57">
        <f t="shared" si="3"/>
        <v>0</v>
      </c>
    </row>
    <row r="37" spans="1:21" ht="16.5" thickTop="1" thickBot="1" x14ac:dyDescent="0.3">
      <c r="A37" s="332" t="s">
        <v>83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3"/>
    </row>
    <row r="38" spans="1:21" ht="15.75" customHeight="1" thickTop="1" x14ac:dyDescent="0.25">
      <c r="A38" s="195">
        <v>1</v>
      </c>
      <c r="B38" s="238" t="s">
        <v>27</v>
      </c>
      <c r="C38" s="273" t="s">
        <v>125</v>
      </c>
      <c r="D38" s="273" t="s">
        <v>19</v>
      </c>
      <c r="E38" s="196"/>
      <c r="F38" s="199">
        <v>30</v>
      </c>
      <c r="G38" s="239"/>
      <c r="H38" s="240"/>
      <c r="I38" s="240"/>
      <c r="J38" s="240"/>
      <c r="K38" s="240">
        <v>30</v>
      </c>
      <c r="L38" s="240"/>
      <c r="M38" s="222"/>
      <c r="N38" s="275"/>
      <c r="O38" s="223">
        <v>30</v>
      </c>
      <c r="P38" s="275"/>
      <c r="Q38" s="222"/>
      <c r="R38" s="275"/>
      <c r="S38" s="222"/>
      <c r="T38" s="275"/>
      <c r="U38" s="222"/>
    </row>
    <row r="39" spans="1:21" ht="17.25" customHeight="1" thickBot="1" x14ac:dyDescent="0.3">
      <c r="A39" s="30">
        <v>2</v>
      </c>
      <c r="B39" s="252" t="s">
        <v>89</v>
      </c>
      <c r="C39" s="206" t="s">
        <v>135</v>
      </c>
      <c r="D39" s="206"/>
      <c r="E39" s="188" t="s">
        <v>22</v>
      </c>
      <c r="F39" s="198">
        <v>60</v>
      </c>
      <c r="G39" s="26"/>
      <c r="H39" s="26"/>
      <c r="I39" s="26"/>
      <c r="J39" s="26">
        <v>60</v>
      </c>
      <c r="K39" s="26"/>
      <c r="L39" s="26"/>
      <c r="M39" s="54"/>
      <c r="N39" s="52"/>
      <c r="O39" s="204"/>
      <c r="P39" s="52"/>
      <c r="Q39" s="167">
        <v>60</v>
      </c>
      <c r="R39" s="52"/>
      <c r="S39" s="167"/>
      <c r="T39" s="52"/>
      <c r="U39" s="251"/>
    </row>
    <row r="40" spans="1:21" ht="16.5" thickTop="1" thickBot="1" x14ac:dyDescent="0.3">
      <c r="A40" s="334" t="s">
        <v>14</v>
      </c>
      <c r="B40" s="335"/>
      <c r="C40" s="177"/>
      <c r="D40" s="73"/>
      <c r="E40" s="217"/>
      <c r="F40" s="57">
        <f t="shared" ref="F40:U40" si="4">SUM(F38:F39)</f>
        <v>90</v>
      </c>
      <c r="G40" s="57">
        <f t="shared" si="4"/>
        <v>0</v>
      </c>
      <c r="H40" s="57">
        <f t="shared" si="4"/>
        <v>0</v>
      </c>
      <c r="I40" s="57">
        <f t="shared" si="4"/>
        <v>0</v>
      </c>
      <c r="J40" s="57">
        <f t="shared" si="4"/>
        <v>60</v>
      </c>
      <c r="K40" s="57">
        <f t="shared" si="4"/>
        <v>30</v>
      </c>
      <c r="L40" s="57">
        <f t="shared" si="4"/>
        <v>0</v>
      </c>
      <c r="M40" s="57">
        <f t="shared" si="4"/>
        <v>0</v>
      </c>
      <c r="N40" s="57">
        <f t="shared" si="4"/>
        <v>0</v>
      </c>
      <c r="O40" s="57">
        <f t="shared" si="4"/>
        <v>30</v>
      </c>
      <c r="P40" s="57">
        <f t="shared" si="4"/>
        <v>0</v>
      </c>
      <c r="Q40" s="57">
        <f t="shared" si="4"/>
        <v>60</v>
      </c>
      <c r="R40" s="57">
        <f t="shared" si="4"/>
        <v>0</v>
      </c>
      <c r="S40" s="57">
        <f t="shared" si="4"/>
        <v>0</v>
      </c>
      <c r="T40" s="57">
        <f t="shared" si="4"/>
        <v>0</v>
      </c>
      <c r="U40" s="129">
        <f t="shared" si="4"/>
        <v>0</v>
      </c>
    </row>
    <row r="41" spans="1:21" ht="16.5" thickTop="1" thickBot="1" x14ac:dyDescent="0.3">
      <c r="A41" s="336" t="s">
        <v>76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</row>
    <row r="42" spans="1:21" ht="17.25" customHeight="1" thickTop="1" x14ac:dyDescent="0.25">
      <c r="A42" s="48">
        <v>1</v>
      </c>
      <c r="B42" s="61" t="s">
        <v>34</v>
      </c>
      <c r="C42" s="112" t="s">
        <v>126</v>
      </c>
      <c r="D42" s="112"/>
      <c r="E42" s="112" t="s">
        <v>19</v>
      </c>
      <c r="F42" s="32">
        <f t="shared" ref="F42:F43" si="5">SUM(G42:M42)</f>
        <v>30</v>
      </c>
      <c r="G42" s="67">
        <v>30</v>
      </c>
      <c r="H42" s="68"/>
      <c r="I42" s="68"/>
      <c r="J42" s="68"/>
      <c r="K42" s="68"/>
      <c r="L42" s="68"/>
      <c r="M42" s="68"/>
      <c r="N42" s="67">
        <v>30</v>
      </c>
      <c r="O42" s="86"/>
      <c r="P42" s="67"/>
      <c r="Q42" s="72"/>
      <c r="R42" s="67"/>
      <c r="S42" s="72"/>
      <c r="T42" s="67"/>
      <c r="U42" s="72"/>
    </row>
    <row r="43" spans="1:21" ht="18" customHeight="1" x14ac:dyDescent="0.25">
      <c r="A43" s="76">
        <v>2</v>
      </c>
      <c r="B43" s="77" t="s">
        <v>35</v>
      </c>
      <c r="C43" s="113" t="s">
        <v>127</v>
      </c>
      <c r="D43" s="113"/>
      <c r="E43" s="113" t="s">
        <v>22</v>
      </c>
      <c r="F43" s="32">
        <f t="shared" si="5"/>
        <v>30</v>
      </c>
      <c r="G43" s="67">
        <v>30</v>
      </c>
      <c r="H43" s="34"/>
      <c r="I43" s="68"/>
      <c r="J43" s="34"/>
      <c r="K43" s="34"/>
      <c r="L43" s="34"/>
      <c r="M43" s="34"/>
      <c r="N43" s="33"/>
      <c r="O43" s="38"/>
      <c r="P43" s="33">
        <v>30</v>
      </c>
      <c r="Q43" s="38"/>
      <c r="R43" s="33"/>
      <c r="S43" s="86"/>
      <c r="T43" s="33"/>
      <c r="U43" s="38"/>
    </row>
    <row r="44" spans="1:21" ht="17.25" customHeight="1" x14ac:dyDescent="0.25">
      <c r="A44" s="76">
        <v>3</v>
      </c>
      <c r="B44" s="61" t="s">
        <v>82</v>
      </c>
      <c r="C44" s="112" t="s">
        <v>129</v>
      </c>
      <c r="D44" s="112"/>
      <c r="E44" s="112" t="s">
        <v>24</v>
      </c>
      <c r="F44" s="32">
        <v>30</v>
      </c>
      <c r="G44" s="67">
        <v>30</v>
      </c>
      <c r="H44" s="34"/>
      <c r="I44" s="34"/>
      <c r="J44" s="34"/>
      <c r="K44" s="34"/>
      <c r="L44" s="34"/>
      <c r="M44" s="34"/>
      <c r="N44" s="33"/>
      <c r="O44" s="38"/>
      <c r="P44" s="33"/>
      <c r="Q44" s="38"/>
      <c r="R44" s="33">
        <v>30</v>
      </c>
      <c r="S44" s="38"/>
      <c r="T44" s="33"/>
      <c r="U44" s="38"/>
    </row>
    <row r="45" spans="1:21" ht="15.75" customHeight="1" thickBot="1" x14ac:dyDescent="0.3">
      <c r="A45" s="76">
        <v>4</v>
      </c>
      <c r="B45" s="61" t="s">
        <v>36</v>
      </c>
      <c r="C45" s="189" t="s">
        <v>128</v>
      </c>
      <c r="D45" s="189"/>
      <c r="E45" s="112" t="s">
        <v>26</v>
      </c>
      <c r="F45" s="32">
        <v>30</v>
      </c>
      <c r="G45" s="67">
        <v>30</v>
      </c>
      <c r="H45" s="34"/>
      <c r="I45" s="34"/>
      <c r="J45" s="34"/>
      <c r="K45" s="34"/>
      <c r="L45" s="34"/>
      <c r="M45" s="34"/>
      <c r="N45" s="33"/>
      <c r="O45" s="38"/>
      <c r="P45" s="33"/>
      <c r="Q45" s="38"/>
      <c r="R45" s="33"/>
      <c r="S45" s="38"/>
      <c r="T45" s="33">
        <v>30</v>
      </c>
      <c r="U45" s="38"/>
    </row>
    <row r="46" spans="1:21" ht="16.5" thickTop="1" thickBot="1" x14ac:dyDescent="0.3">
      <c r="A46" s="323" t="s">
        <v>14</v>
      </c>
      <c r="B46" s="317"/>
      <c r="C46" s="190"/>
      <c r="D46" s="57"/>
      <c r="E46" s="180"/>
      <c r="F46" s="114">
        <f t="shared" ref="F46:U46" si="6">SUM(F42:F45)</f>
        <v>120</v>
      </c>
      <c r="G46" s="114">
        <f t="shared" si="6"/>
        <v>120</v>
      </c>
      <c r="H46" s="114">
        <f t="shared" si="6"/>
        <v>0</v>
      </c>
      <c r="I46" s="114">
        <f t="shared" si="6"/>
        <v>0</v>
      </c>
      <c r="J46" s="114">
        <f t="shared" si="6"/>
        <v>0</v>
      </c>
      <c r="K46" s="114">
        <f t="shared" si="6"/>
        <v>0</v>
      </c>
      <c r="L46" s="114">
        <f t="shared" si="6"/>
        <v>0</v>
      </c>
      <c r="M46" s="114">
        <f t="shared" si="6"/>
        <v>0</v>
      </c>
      <c r="N46" s="114">
        <f t="shared" si="6"/>
        <v>30</v>
      </c>
      <c r="O46" s="114">
        <f t="shared" si="6"/>
        <v>0</v>
      </c>
      <c r="P46" s="114">
        <f t="shared" si="6"/>
        <v>30</v>
      </c>
      <c r="Q46" s="114">
        <f t="shared" si="6"/>
        <v>0</v>
      </c>
      <c r="R46" s="114">
        <f t="shared" si="6"/>
        <v>30</v>
      </c>
      <c r="S46" s="114">
        <f t="shared" si="6"/>
        <v>0</v>
      </c>
      <c r="T46" s="114">
        <f t="shared" si="6"/>
        <v>30</v>
      </c>
      <c r="U46" s="114">
        <f t="shared" si="6"/>
        <v>0</v>
      </c>
    </row>
    <row r="47" spans="1:21" ht="16.5" thickTop="1" thickBot="1" x14ac:dyDescent="0.3">
      <c r="A47" s="323" t="s">
        <v>97</v>
      </c>
      <c r="B47" s="317"/>
      <c r="C47" s="338"/>
      <c r="D47" s="338"/>
      <c r="E47" s="317"/>
      <c r="F47" s="317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</row>
    <row r="48" spans="1:21" ht="16.5" thickTop="1" thickBot="1" x14ac:dyDescent="0.3">
      <c r="A48" s="339" t="s">
        <v>37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</row>
    <row r="49" spans="1:21" ht="18" customHeight="1" thickTop="1" x14ac:dyDescent="0.25">
      <c r="A49" s="48">
        <v>1</v>
      </c>
      <c r="B49" s="61" t="s">
        <v>38</v>
      </c>
      <c r="C49" s="112" t="s">
        <v>130</v>
      </c>
      <c r="D49" s="112"/>
      <c r="E49" s="112" t="s">
        <v>22</v>
      </c>
      <c r="F49" s="32">
        <f>SUM(G49:M49)</f>
        <v>30</v>
      </c>
      <c r="G49" s="115"/>
      <c r="H49" s="68"/>
      <c r="I49" s="68">
        <v>30</v>
      </c>
      <c r="J49" s="68"/>
      <c r="K49" s="68"/>
      <c r="L49" s="68"/>
      <c r="M49" s="68"/>
      <c r="N49" s="67"/>
      <c r="O49" s="72"/>
      <c r="P49" s="67"/>
      <c r="Q49" s="72">
        <v>30</v>
      </c>
      <c r="R49" s="67"/>
      <c r="S49" s="72"/>
      <c r="T49" s="67"/>
      <c r="U49" s="72"/>
    </row>
    <row r="50" spans="1:21" ht="17.25" customHeight="1" x14ac:dyDescent="0.25">
      <c r="A50" s="48">
        <v>3</v>
      </c>
      <c r="B50" s="61" t="s">
        <v>39</v>
      </c>
      <c r="C50" s="112" t="s">
        <v>131</v>
      </c>
      <c r="D50" s="112"/>
      <c r="E50" s="112" t="s">
        <v>24</v>
      </c>
      <c r="F50" s="120">
        <v>30</v>
      </c>
      <c r="G50" s="26"/>
      <c r="H50" s="71"/>
      <c r="I50" s="68">
        <v>30</v>
      </c>
      <c r="J50" s="68"/>
      <c r="K50" s="68"/>
      <c r="L50" s="68"/>
      <c r="M50" s="68"/>
      <c r="N50" s="67"/>
      <c r="O50" s="72"/>
      <c r="P50" s="67"/>
      <c r="Q50" s="72"/>
      <c r="R50" s="67"/>
      <c r="S50" s="72">
        <v>30</v>
      </c>
      <c r="T50" s="67"/>
      <c r="U50" s="72"/>
    </row>
    <row r="51" spans="1:21" ht="17.25" customHeight="1" x14ac:dyDescent="0.25">
      <c r="A51" s="48">
        <v>3</v>
      </c>
      <c r="B51" s="77" t="s">
        <v>81</v>
      </c>
      <c r="C51" s="113" t="s">
        <v>132</v>
      </c>
      <c r="D51" s="113"/>
      <c r="E51" s="113" t="s">
        <v>24</v>
      </c>
      <c r="F51" s="121">
        <v>15</v>
      </c>
      <c r="G51" s="67"/>
      <c r="H51" s="34"/>
      <c r="I51" s="34">
        <v>15</v>
      </c>
      <c r="J51" s="34"/>
      <c r="K51" s="34"/>
      <c r="L51" s="34"/>
      <c r="M51" s="34"/>
      <c r="N51" s="33"/>
      <c r="O51" s="38"/>
      <c r="P51" s="33"/>
      <c r="Q51" s="38"/>
      <c r="R51" s="33"/>
      <c r="S51" s="38">
        <v>15</v>
      </c>
      <c r="T51" s="33"/>
      <c r="U51" s="38"/>
    </row>
    <row r="52" spans="1:21" ht="15" customHeight="1" x14ac:dyDescent="0.25">
      <c r="A52" s="76">
        <v>4</v>
      </c>
      <c r="B52" s="77" t="s">
        <v>101</v>
      </c>
      <c r="C52" s="113" t="s">
        <v>133</v>
      </c>
      <c r="D52" s="113"/>
      <c r="E52" s="113" t="s">
        <v>26</v>
      </c>
      <c r="F52" s="116">
        <v>30</v>
      </c>
      <c r="G52" s="117"/>
      <c r="H52" s="37"/>
      <c r="I52" s="34">
        <v>30</v>
      </c>
      <c r="J52" s="34"/>
      <c r="K52" s="34"/>
      <c r="L52" s="34"/>
      <c r="M52" s="42"/>
      <c r="N52" s="118"/>
      <c r="O52" s="38"/>
      <c r="P52" s="42"/>
      <c r="Q52" s="119"/>
      <c r="R52" s="33"/>
      <c r="S52" s="38"/>
      <c r="T52" s="33"/>
      <c r="U52" s="38">
        <v>30</v>
      </c>
    </row>
    <row r="53" spans="1:21" ht="18.75" customHeight="1" thickBot="1" x14ac:dyDescent="0.3">
      <c r="A53" s="76">
        <v>5</v>
      </c>
      <c r="B53" s="77" t="s">
        <v>100</v>
      </c>
      <c r="C53" s="113" t="s">
        <v>134</v>
      </c>
      <c r="D53" s="113"/>
      <c r="E53" s="113" t="s">
        <v>26</v>
      </c>
      <c r="F53" s="121">
        <v>15</v>
      </c>
      <c r="G53" s="33"/>
      <c r="H53" s="34"/>
      <c r="I53" s="34">
        <v>15</v>
      </c>
      <c r="J53" s="34"/>
      <c r="K53" s="34"/>
      <c r="L53" s="34"/>
      <c r="M53" s="34"/>
      <c r="N53" s="33"/>
      <c r="O53" s="38"/>
      <c r="P53" s="33"/>
      <c r="Q53" s="38"/>
      <c r="R53" s="33"/>
      <c r="S53" s="38"/>
      <c r="T53" s="33"/>
      <c r="U53" s="38">
        <v>15</v>
      </c>
    </row>
    <row r="54" spans="1:21" ht="16.5" thickTop="1" thickBot="1" x14ac:dyDescent="0.3">
      <c r="A54" s="323" t="s">
        <v>14</v>
      </c>
      <c r="B54" s="317"/>
      <c r="C54" s="182"/>
      <c r="D54" s="181"/>
      <c r="E54" s="180"/>
      <c r="F54" s="114">
        <f>SUM(F49:F53)</f>
        <v>120</v>
      </c>
      <c r="G54" s="114">
        <f>SUM(G49:G53)</f>
        <v>0</v>
      </c>
      <c r="H54" s="114">
        <f>SUM(H50:H53)</f>
        <v>0</v>
      </c>
      <c r="I54" s="114">
        <f>SUM(I49:I53)</f>
        <v>120</v>
      </c>
      <c r="J54" s="114">
        <f>SUM(J49:J53)</f>
        <v>0</v>
      </c>
      <c r="K54" s="114">
        <f>SUM(K50:K53)</f>
        <v>0</v>
      </c>
      <c r="L54" s="114">
        <f>SUM(L50:L53)</f>
        <v>0</v>
      </c>
      <c r="M54" s="114">
        <f>SUM(M50:M53)</f>
        <v>0</v>
      </c>
      <c r="N54" s="114">
        <f>SUM(N50:N53)</f>
        <v>0</v>
      </c>
      <c r="O54" s="114">
        <f>SUM(O50:O53)</f>
        <v>0</v>
      </c>
      <c r="P54" s="114">
        <f>SUM(P49:P53)</f>
        <v>0</v>
      </c>
      <c r="Q54" s="114">
        <f>SUM(Q49:Q53)</f>
        <v>30</v>
      </c>
      <c r="R54" s="114">
        <f>SUM(R50:R53)</f>
        <v>0</v>
      </c>
      <c r="S54" s="114">
        <f>SUM(S50:S53)</f>
        <v>45</v>
      </c>
      <c r="T54" s="114">
        <f>SUM(T50:T53)</f>
        <v>0</v>
      </c>
      <c r="U54" s="114">
        <f>SUM(U50:U53)</f>
        <v>45</v>
      </c>
    </row>
    <row r="55" spans="1:21" ht="16.5" thickTop="1" thickBot="1" x14ac:dyDescent="0.3">
      <c r="A55" s="323" t="s">
        <v>40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</row>
    <row r="56" spans="1:21" ht="16.5" customHeight="1" thickTop="1" x14ac:dyDescent="0.25">
      <c r="A56" s="76">
        <v>1</v>
      </c>
      <c r="B56" s="49" t="s">
        <v>41</v>
      </c>
      <c r="C56" s="309" t="s">
        <v>136</v>
      </c>
      <c r="D56" s="164"/>
      <c r="E56" s="160" t="s">
        <v>22</v>
      </c>
      <c r="F56" s="32">
        <f>SUM(G56:M56)</f>
        <v>30</v>
      </c>
      <c r="G56" s="115"/>
      <c r="H56" s="68"/>
      <c r="I56" s="68">
        <v>30</v>
      </c>
      <c r="J56" s="68"/>
      <c r="K56" s="68"/>
      <c r="L56" s="68"/>
      <c r="M56" s="68"/>
      <c r="N56" s="67"/>
      <c r="O56" s="72"/>
      <c r="P56" s="67"/>
      <c r="Q56" s="72">
        <v>30</v>
      </c>
      <c r="R56" s="67"/>
      <c r="S56" s="72"/>
      <c r="T56" s="67"/>
      <c r="U56" s="72"/>
    </row>
    <row r="57" spans="1:21" ht="15.75" customHeight="1" x14ac:dyDescent="0.25">
      <c r="A57" s="76">
        <v>2</v>
      </c>
      <c r="B57" s="92" t="s">
        <v>85</v>
      </c>
      <c r="C57" s="170" t="s">
        <v>137</v>
      </c>
      <c r="D57" s="166"/>
      <c r="E57" s="162">
        <v>3</v>
      </c>
      <c r="F57" s="122">
        <v>30</v>
      </c>
      <c r="G57" s="123"/>
      <c r="H57" s="92"/>
      <c r="I57" s="34">
        <v>30</v>
      </c>
      <c r="J57" s="92"/>
      <c r="K57" s="92"/>
      <c r="L57" s="49"/>
      <c r="M57" s="124"/>
      <c r="N57" s="125"/>
      <c r="O57" s="124"/>
      <c r="P57" s="27"/>
      <c r="Q57" s="119"/>
      <c r="R57" s="33"/>
      <c r="S57" s="38">
        <v>30</v>
      </c>
      <c r="T57" s="33"/>
      <c r="U57" s="38"/>
    </row>
    <row r="58" spans="1:21" ht="16.5" customHeight="1" x14ac:dyDescent="0.25">
      <c r="A58" s="48">
        <v>3</v>
      </c>
      <c r="B58" s="92" t="s">
        <v>99</v>
      </c>
      <c r="C58" s="170" t="s">
        <v>138</v>
      </c>
      <c r="D58" s="166"/>
      <c r="E58" s="167">
        <v>3</v>
      </c>
      <c r="F58" s="136">
        <v>15</v>
      </c>
      <c r="G58" s="126"/>
      <c r="H58" s="92"/>
      <c r="I58" s="34">
        <v>15</v>
      </c>
      <c r="J58" s="92"/>
      <c r="K58" s="92"/>
      <c r="L58" s="49"/>
      <c r="M58" s="124"/>
      <c r="N58" s="125"/>
      <c r="O58" s="124"/>
      <c r="P58" s="43"/>
      <c r="Q58" s="72"/>
      <c r="R58" s="67"/>
      <c r="S58" s="72">
        <v>15</v>
      </c>
      <c r="T58" s="67"/>
      <c r="U58" s="72"/>
    </row>
    <row r="59" spans="1:21" ht="17.25" customHeight="1" x14ac:dyDescent="0.25">
      <c r="A59" s="76">
        <v>4</v>
      </c>
      <c r="B59" s="92" t="s">
        <v>42</v>
      </c>
      <c r="C59" s="170" t="s">
        <v>139</v>
      </c>
      <c r="D59" s="165"/>
      <c r="E59" s="159" t="s">
        <v>26</v>
      </c>
      <c r="F59" s="121">
        <v>30</v>
      </c>
      <c r="G59" s="67"/>
      <c r="H59" s="34"/>
      <c r="I59" s="34">
        <v>30</v>
      </c>
      <c r="J59" s="34"/>
      <c r="K59" s="34"/>
      <c r="L59" s="34"/>
      <c r="M59" s="34"/>
      <c r="N59" s="33"/>
      <c r="O59" s="38"/>
      <c r="P59" s="33"/>
      <c r="Q59" s="38"/>
      <c r="R59" s="33"/>
      <c r="S59" s="38"/>
      <c r="T59" s="33"/>
      <c r="U59" s="38">
        <v>30</v>
      </c>
    </row>
    <row r="60" spans="1:21" ht="17.25" customHeight="1" thickBot="1" x14ac:dyDescent="0.3">
      <c r="A60" s="76">
        <v>5</v>
      </c>
      <c r="B60" s="92" t="s">
        <v>86</v>
      </c>
      <c r="C60" s="258" t="s">
        <v>140</v>
      </c>
      <c r="D60" s="234"/>
      <c r="E60" s="235" t="s">
        <v>26</v>
      </c>
      <c r="F60" s="172">
        <v>15</v>
      </c>
      <c r="G60" s="173"/>
      <c r="H60" s="103"/>
      <c r="I60" s="103">
        <v>15</v>
      </c>
      <c r="J60" s="103"/>
      <c r="K60" s="103"/>
      <c r="L60" s="103"/>
      <c r="M60" s="103"/>
      <c r="N60" s="173"/>
      <c r="O60" s="174"/>
      <c r="P60" s="173"/>
      <c r="Q60" s="174"/>
      <c r="R60" s="33"/>
      <c r="S60" s="38"/>
      <c r="T60" s="33"/>
      <c r="U60" s="38">
        <v>15</v>
      </c>
    </row>
    <row r="61" spans="1:21" ht="16.5" thickTop="1" thickBot="1" x14ac:dyDescent="0.3">
      <c r="A61" s="326" t="s">
        <v>14</v>
      </c>
      <c r="B61" s="327"/>
      <c r="C61" s="158"/>
      <c r="D61" s="163"/>
      <c r="E61" s="163"/>
      <c r="F61" s="129">
        <f>SUM(F56:F60)</f>
        <v>120</v>
      </c>
      <c r="G61" s="130">
        <f>SUM(G56:G60)</f>
        <v>0</v>
      </c>
      <c r="H61" s="127">
        <f>SUM(H58:H60)</f>
        <v>0</v>
      </c>
      <c r="I61" s="127">
        <f>SUM(I56:I60)</f>
        <v>120</v>
      </c>
      <c r="J61" s="127">
        <f>SUM(J56:J60)</f>
        <v>0</v>
      </c>
      <c r="K61" s="127">
        <f t="shared" ref="K61:O61" si="7">SUM(K58:K60)</f>
        <v>0</v>
      </c>
      <c r="L61" s="127">
        <f t="shared" si="7"/>
        <v>0</v>
      </c>
      <c r="M61" s="128">
        <f t="shared" si="7"/>
        <v>0</v>
      </c>
      <c r="N61" s="130">
        <f t="shared" si="7"/>
        <v>0</v>
      </c>
      <c r="O61" s="128">
        <f t="shared" si="7"/>
        <v>0</v>
      </c>
      <c r="P61" s="233">
        <f>SUM(P56:P60)</f>
        <v>0</v>
      </c>
      <c r="Q61" s="233">
        <f>SUM(Q56:Q60)</f>
        <v>30</v>
      </c>
      <c r="R61" s="114">
        <f>SUM(R58:R60)</f>
        <v>0</v>
      </c>
      <c r="S61" s="114">
        <f>SUM(S56:S60)</f>
        <v>45</v>
      </c>
      <c r="T61" s="114">
        <f>SUM(T58:T60)</f>
        <v>0</v>
      </c>
      <c r="U61" s="114">
        <f>SUM(U58:U60)</f>
        <v>45</v>
      </c>
    </row>
    <row r="62" spans="1:21" ht="30.75" customHeight="1" thickTop="1" thickBot="1" x14ac:dyDescent="0.3">
      <c r="A62" s="341" t="s">
        <v>43</v>
      </c>
      <c r="B62" s="342"/>
      <c r="C62" s="343"/>
      <c r="D62" s="343"/>
      <c r="E62" s="344"/>
      <c r="F62" s="131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1"/>
      <c r="S62" s="132"/>
      <c r="T62" s="132"/>
      <c r="U62" s="133"/>
    </row>
    <row r="63" spans="1:21" ht="18" customHeight="1" thickTop="1" x14ac:dyDescent="0.25">
      <c r="A63" s="76">
        <v>1</v>
      </c>
      <c r="B63" s="134" t="s">
        <v>45</v>
      </c>
      <c r="C63" s="112" t="s">
        <v>141</v>
      </c>
      <c r="D63" s="112"/>
      <c r="E63" s="112" t="s">
        <v>22</v>
      </c>
      <c r="F63" s="32">
        <f>SUM(G63:M63)</f>
        <v>30</v>
      </c>
      <c r="G63" s="115"/>
      <c r="H63" s="68"/>
      <c r="I63" s="68">
        <v>30</v>
      </c>
      <c r="J63" s="68"/>
      <c r="K63" s="68"/>
      <c r="L63" s="68"/>
      <c r="M63" s="68"/>
      <c r="N63" s="67"/>
      <c r="O63" s="72"/>
      <c r="P63" s="67"/>
      <c r="Q63" s="72">
        <v>30</v>
      </c>
      <c r="R63" s="67"/>
      <c r="S63" s="72"/>
      <c r="T63" s="67"/>
      <c r="U63" s="72"/>
    </row>
    <row r="64" spans="1:21" ht="14.25" customHeight="1" x14ac:dyDescent="0.25">
      <c r="A64" s="76">
        <v>2</v>
      </c>
      <c r="B64" s="134" t="s">
        <v>63</v>
      </c>
      <c r="C64" s="170" t="s">
        <v>142</v>
      </c>
      <c r="D64" s="170"/>
      <c r="E64" s="162">
        <v>3</v>
      </c>
      <c r="F64" s="122">
        <v>30</v>
      </c>
      <c r="G64" s="123"/>
      <c r="H64" s="92"/>
      <c r="I64" s="34">
        <v>30</v>
      </c>
      <c r="J64" s="92"/>
      <c r="K64" s="92"/>
      <c r="L64" s="49"/>
      <c r="M64" s="191"/>
      <c r="N64" s="125"/>
      <c r="O64" s="124"/>
      <c r="P64" s="27"/>
      <c r="Q64" s="119"/>
      <c r="R64" s="33"/>
      <c r="S64" s="38">
        <v>30</v>
      </c>
      <c r="T64" s="33"/>
      <c r="U64" s="38"/>
    </row>
    <row r="65" spans="1:21" ht="15.75" customHeight="1" x14ac:dyDescent="0.25">
      <c r="A65" s="76">
        <v>3</v>
      </c>
      <c r="B65" s="135" t="s">
        <v>88</v>
      </c>
      <c r="C65" s="169" t="s">
        <v>143</v>
      </c>
      <c r="D65" s="170"/>
      <c r="E65" s="168">
        <v>3</v>
      </c>
      <c r="F65" s="136">
        <v>15</v>
      </c>
      <c r="G65" s="126"/>
      <c r="H65" s="92"/>
      <c r="I65" s="34">
        <v>15</v>
      </c>
      <c r="J65" s="92"/>
      <c r="K65" s="92"/>
      <c r="L65" s="49"/>
      <c r="M65" s="202"/>
      <c r="N65" s="126"/>
      <c r="O65" s="137"/>
      <c r="P65" s="67"/>
      <c r="Q65" s="72"/>
      <c r="R65" s="67"/>
      <c r="S65" s="72">
        <v>15</v>
      </c>
      <c r="T65" s="67"/>
      <c r="U65" s="72"/>
    </row>
    <row r="66" spans="1:21" ht="16.5" customHeight="1" x14ac:dyDescent="0.25">
      <c r="A66" s="76">
        <v>4</v>
      </c>
      <c r="B66" s="302" t="s">
        <v>44</v>
      </c>
      <c r="C66" s="254" t="s">
        <v>144</v>
      </c>
      <c r="D66" s="169"/>
      <c r="E66" s="159" t="s">
        <v>26</v>
      </c>
      <c r="F66" s="121">
        <v>30</v>
      </c>
      <c r="G66" s="67"/>
      <c r="H66" s="34"/>
      <c r="I66" s="34">
        <v>30</v>
      </c>
      <c r="J66" s="34"/>
      <c r="K66" s="34"/>
      <c r="L66" s="34"/>
      <c r="M66" s="227"/>
      <c r="N66" s="33"/>
      <c r="O66" s="38"/>
      <c r="P66" s="33"/>
      <c r="Q66" s="38"/>
      <c r="R66" s="33"/>
      <c r="S66" s="38"/>
      <c r="T66" s="33"/>
      <c r="U66" s="38">
        <v>30</v>
      </c>
    </row>
    <row r="67" spans="1:21" ht="15" customHeight="1" thickBot="1" x14ac:dyDescent="0.3">
      <c r="A67" s="138">
        <v>5</v>
      </c>
      <c r="B67" s="303" t="s">
        <v>87</v>
      </c>
      <c r="C67" s="255" t="s">
        <v>145</v>
      </c>
      <c r="D67" s="171"/>
      <c r="E67" s="171" t="s">
        <v>26</v>
      </c>
      <c r="F67" s="172">
        <v>15</v>
      </c>
      <c r="G67" s="173"/>
      <c r="H67" s="103"/>
      <c r="I67" s="103">
        <v>15</v>
      </c>
      <c r="J67" s="103"/>
      <c r="K67" s="103"/>
      <c r="L67" s="103"/>
      <c r="M67" s="103"/>
      <c r="N67" s="173"/>
      <c r="O67" s="174"/>
      <c r="P67" s="33"/>
      <c r="Q67" s="38"/>
      <c r="R67" s="33"/>
      <c r="S67" s="38"/>
      <c r="T67" s="33"/>
      <c r="U67" s="38">
        <v>15</v>
      </c>
    </row>
    <row r="68" spans="1:21" ht="16.5" thickTop="1" thickBot="1" x14ac:dyDescent="0.3">
      <c r="A68" s="345" t="s">
        <v>14</v>
      </c>
      <c r="B68" s="342"/>
      <c r="C68" s="216"/>
      <c r="D68" s="139"/>
      <c r="E68" s="140"/>
      <c r="F68" s="130">
        <f>SUM(F63:F67)</f>
        <v>120</v>
      </c>
      <c r="G68" s="130">
        <f>SUM(G63:G67)</f>
        <v>0</v>
      </c>
      <c r="H68" s="130">
        <f>SUM(H63:H67)</f>
        <v>0</v>
      </c>
      <c r="I68" s="132">
        <f>SUM(I63:I67)</f>
        <v>120</v>
      </c>
      <c r="J68" s="130">
        <f>SUM(J63:J67)</f>
        <v>0</v>
      </c>
      <c r="K68" s="130">
        <f>SUM(K67:K67)</f>
        <v>0</v>
      </c>
      <c r="L68" s="130">
        <f>SUM(L67:L67)</f>
        <v>0</v>
      </c>
      <c r="M68" s="130">
        <f>SUM(M67:M67)</f>
        <v>0</v>
      </c>
      <c r="N68" s="130">
        <f>SUM(N67:N67)</f>
        <v>0</v>
      </c>
      <c r="O68" s="128">
        <f>SUM(O67:O67)</f>
        <v>0</v>
      </c>
      <c r="P68" s="114">
        <f>SUM(P63:P67)</f>
        <v>0</v>
      </c>
      <c r="Q68" s="114">
        <f>SUM(Q63:Q67)</f>
        <v>30</v>
      </c>
      <c r="R68" s="114">
        <f>SUM(R67:R67)</f>
        <v>0</v>
      </c>
      <c r="S68" s="114">
        <f>SUM(S64:S67)</f>
        <v>45</v>
      </c>
      <c r="T68" s="114">
        <f>SUM(T67:T67)</f>
        <v>0</v>
      </c>
      <c r="U68" s="114">
        <f>SUM(U66:U67)</f>
        <v>45</v>
      </c>
    </row>
    <row r="69" spans="1:21" ht="26.25" customHeight="1" thickTop="1" thickBot="1" x14ac:dyDescent="0.3">
      <c r="A69" s="346" t="s">
        <v>46</v>
      </c>
      <c r="B69" s="346"/>
      <c r="C69" s="139"/>
      <c r="D69" s="131"/>
      <c r="E69" s="132"/>
      <c r="F69" s="132"/>
      <c r="G69" s="132"/>
      <c r="H69" s="132"/>
      <c r="I69" s="131"/>
      <c r="J69" s="132"/>
      <c r="K69" s="132"/>
      <c r="L69" s="132"/>
      <c r="M69" s="133"/>
      <c r="N69" s="55"/>
      <c r="O69" s="141"/>
      <c r="P69" s="142"/>
      <c r="Q69" s="142"/>
      <c r="R69" s="142"/>
      <c r="S69" s="143"/>
      <c r="T69" s="141"/>
      <c r="U69" s="142"/>
    </row>
    <row r="70" spans="1:21" ht="16.5" customHeight="1" thickTop="1" x14ac:dyDescent="0.25">
      <c r="A70" s="69">
        <v>1</v>
      </c>
      <c r="B70" s="144" t="s">
        <v>47</v>
      </c>
      <c r="C70" s="179" t="s">
        <v>146</v>
      </c>
      <c r="D70" s="160"/>
      <c r="E70" s="112" t="s">
        <v>22</v>
      </c>
      <c r="F70" s="32">
        <f>SUM(G70:M70)</f>
        <v>30</v>
      </c>
      <c r="G70" s="115"/>
      <c r="H70" s="68"/>
      <c r="I70" s="68">
        <v>30</v>
      </c>
      <c r="J70" s="68"/>
      <c r="K70" s="68"/>
      <c r="L70" s="68"/>
      <c r="M70" s="68"/>
      <c r="N70" s="67"/>
      <c r="O70" s="72"/>
      <c r="P70" s="67"/>
      <c r="Q70" s="72">
        <v>30</v>
      </c>
      <c r="R70" s="67"/>
      <c r="S70" s="72"/>
      <c r="T70" s="67"/>
      <c r="U70" s="72"/>
    </row>
    <row r="71" spans="1:21" ht="15" customHeight="1" x14ac:dyDescent="0.25">
      <c r="A71" s="45">
        <v>2</v>
      </c>
      <c r="B71" s="299" t="s">
        <v>49</v>
      </c>
      <c r="C71" s="254" t="s">
        <v>147</v>
      </c>
      <c r="D71" s="113"/>
      <c r="E71" s="113" t="s">
        <v>24</v>
      </c>
      <c r="F71" s="121">
        <v>30</v>
      </c>
      <c r="G71" s="67"/>
      <c r="H71" s="34"/>
      <c r="I71" s="34">
        <v>30</v>
      </c>
      <c r="J71" s="34"/>
      <c r="K71" s="34"/>
      <c r="L71" s="34"/>
      <c r="M71" s="34"/>
      <c r="N71" s="33"/>
      <c r="O71" s="38"/>
      <c r="P71" s="33"/>
      <c r="Q71" s="38"/>
      <c r="R71" s="33"/>
      <c r="S71" s="38">
        <v>30</v>
      </c>
      <c r="T71" s="33"/>
      <c r="U71" s="38"/>
    </row>
    <row r="72" spans="1:21" ht="16.5" customHeight="1" x14ac:dyDescent="0.25">
      <c r="A72" s="45">
        <v>3</v>
      </c>
      <c r="B72" s="300" t="s">
        <v>48</v>
      </c>
      <c r="C72" s="168" t="s">
        <v>148</v>
      </c>
      <c r="D72" s="176"/>
      <c r="E72" s="175">
        <v>3</v>
      </c>
      <c r="F72" s="136">
        <v>15</v>
      </c>
      <c r="G72" s="226"/>
      <c r="H72" s="101"/>
      <c r="I72" s="68">
        <v>15</v>
      </c>
      <c r="J72" s="68"/>
      <c r="K72" s="68"/>
      <c r="L72" s="40"/>
      <c r="M72" s="54"/>
      <c r="N72" s="29"/>
      <c r="O72" s="54"/>
      <c r="P72" s="83"/>
      <c r="Q72" s="119"/>
      <c r="R72" s="33"/>
      <c r="S72" s="38">
        <v>15</v>
      </c>
      <c r="T72" s="33"/>
      <c r="U72" s="72"/>
    </row>
    <row r="73" spans="1:21" ht="18" customHeight="1" x14ac:dyDescent="0.25">
      <c r="A73" s="45">
        <v>4</v>
      </c>
      <c r="B73" s="299" t="s">
        <v>50</v>
      </c>
      <c r="C73" s="166" t="s">
        <v>149</v>
      </c>
      <c r="D73" s="176"/>
      <c r="E73" s="168">
        <v>4</v>
      </c>
      <c r="F73" s="145">
        <v>30</v>
      </c>
      <c r="G73" s="144"/>
      <c r="H73" s="101"/>
      <c r="I73" s="68">
        <v>30</v>
      </c>
      <c r="J73" s="68"/>
      <c r="K73" s="68"/>
      <c r="L73" s="68"/>
      <c r="M73" s="45"/>
      <c r="N73" s="71"/>
      <c r="O73" s="45"/>
      <c r="P73" s="67"/>
      <c r="Q73" s="72"/>
      <c r="R73" s="67"/>
      <c r="S73" s="72"/>
      <c r="T73" s="67"/>
      <c r="U73" s="72">
        <v>30</v>
      </c>
    </row>
    <row r="74" spans="1:21" ht="14.25" customHeight="1" thickBot="1" x14ac:dyDescent="0.3">
      <c r="A74" s="108">
        <v>5</v>
      </c>
      <c r="B74" s="301" t="s">
        <v>102</v>
      </c>
      <c r="C74" s="255" t="s">
        <v>150</v>
      </c>
      <c r="D74" s="171"/>
      <c r="E74" s="171" t="s">
        <v>26</v>
      </c>
      <c r="F74" s="172">
        <v>15</v>
      </c>
      <c r="G74" s="173"/>
      <c r="H74" s="103"/>
      <c r="I74" s="103">
        <v>15</v>
      </c>
      <c r="J74" s="103"/>
      <c r="K74" s="103"/>
      <c r="L74" s="103"/>
      <c r="M74" s="103"/>
      <c r="N74" s="173"/>
      <c r="O74" s="174"/>
      <c r="P74" s="33"/>
      <c r="Q74" s="38"/>
      <c r="R74" s="33"/>
      <c r="S74" s="38"/>
      <c r="T74" s="33"/>
      <c r="U74" s="38">
        <v>15</v>
      </c>
    </row>
    <row r="75" spans="1:21" ht="16.5" thickTop="1" thickBot="1" x14ac:dyDescent="0.3">
      <c r="A75" s="345" t="s">
        <v>14</v>
      </c>
      <c r="B75" s="342"/>
      <c r="C75" s="177"/>
      <c r="D75" s="178"/>
      <c r="E75" s="73"/>
      <c r="F75" s="129">
        <f>SUM(F70:F74)</f>
        <v>120</v>
      </c>
      <c r="G75" s="129">
        <f>SUM(G70:G74)</f>
        <v>0</v>
      </c>
      <c r="H75" s="129">
        <f>SUM(H70:H74)</f>
        <v>0</v>
      </c>
      <c r="I75" s="129">
        <f>SUM(I70:I74)</f>
        <v>120</v>
      </c>
      <c r="J75" s="129">
        <f>SUM(J70:J74)</f>
        <v>0</v>
      </c>
      <c r="K75" s="129">
        <f>SUM(K71:K74)</f>
        <v>0</v>
      </c>
      <c r="L75" s="129">
        <f>SUM(L71:L74)</f>
        <v>0</v>
      </c>
      <c r="M75" s="129">
        <f>SUM(M71:M74)</f>
        <v>0</v>
      </c>
      <c r="N75" s="129">
        <f>SUM(N71:N74)</f>
        <v>0</v>
      </c>
      <c r="O75" s="129">
        <f>SUM(O71:O74)</f>
        <v>0</v>
      </c>
      <c r="P75" s="114">
        <f>SUM(P70:P74)</f>
        <v>0</v>
      </c>
      <c r="Q75" s="114">
        <f>SUM(Q70:Q74)</f>
        <v>30</v>
      </c>
      <c r="R75" s="114">
        <f>SUM(R72:R74)</f>
        <v>0</v>
      </c>
      <c r="S75" s="114">
        <f>SUM(S71:S74)</f>
        <v>45</v>
      </c>
      <c r="T75" s="114">
        <f>SUM(T72:T74)</f>
        <v>0</v>
      </c>
      <c r="U75" s="114">
        <f>SUM(U72:U74)</f>
        <v>45</v>
      </c>
    </row>
    <row r="76" spans="1:21" ht="16.5" thickTop="1" thickBot="1" x14ac:dyDescent="0.3">
      <c r="A76" s="341" t="s">
        <v>51</v>
      </c>
      <c r="B76" s="341"/>
      <c r="C76" s="341"/>
      <c r="D76" s="341"/>
      <c r="E76" s="341"/>
      <c r="F76" s="342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46"/>
    </row>
    <row r="77" spans="1:21" ht="18" customHeight="1" thickTop="1" x14ac:dyDescent="0.25">
      <c r="A77" s="69">
        <v>1</v>
      </c>
      <c r="B77" s="298" t="s">
        <v>52</v>
      </c>
      <c r="C77" s="310" t="s">
        <v>151</v>
      </c>
      <c r="D77" s="179"/>
      <c r="E77" s="160" t="s">
        <v>22</v>
      </c>
      <c r="F77" s="32">
        <f>SUM(G77:M77)</f>
        <v>30</v>
      </c>
      <c r="G77" s="115"/>
      <c r="H77" s="68"/>
      <c r="I77" s="68">
        <v>30</v>
      </c>
      <c r="J77" s="68"/>
      <c r="K77" s="68"/>
      <c r="L77" s="68"/>
      <c r="M77" s="68"/>
      <c r="N77" s="67"/>
      <c r="O77" s="72"/>
      <c r="P77" s="67"/>
      <c r="Q77" s="72">
        <v>30</v>
      </c>
      <c r="R77" s="67"/>
      <c r="S77" s="72"/>
      <c r="T77" s="67"/>
      <c r="U77" s="72"/>
    </row>
    <row r="78" spans="1:21" ht="18" customHeight="1" x14ac:dyDescent="0.25">
      <c r="A78" s="45"/>
      <c r="B78" s="299" t="s">
        <v>54</v>
      </c>
      <c r="C78" s="166" t="s">
        <v>152</v>
      </c>
      <c r="D78" s="168"/>
      <c r="E78" s="168">
        <v>3</v>
      </c>
      <c r="F78" s="145">
        <v>30</v>
      </c>
      <c r="G78" s="226"/>
      <c r="H78" s="101"/>
      <c r="I78" s="68">
        <v>30</v>
      </c>
      <c r="J78" s="68"/>
      <c r="K78" s="68"/>
      <c r="L78" s="68"/>
      <c r="M78" s="45"/>
      <c r="N78" s="195"/>
      <c r="O78" s="28"/>
      <c r="P78" s="35"/>
      <c r="Q78" s="119"/>
      <c r="R78" s="67"/>
      <c r="S78" s="72">
        <v>30</v>
      </c>
      <c r="T78" s="67"/>
      <c r="U78" s="72"/>
    </row>
    <row r="79" spans="1:21" ht="18.75" customHeight="1" x14ac:dyDescent="0.25">
      <c r="A79" s="45">
        <v>2</v>
      </c>
      <c r="B79" s="300" t="s">
        <v>53</v>
      </c>
      <c r="C79" s="168" t="s">
        <v>153</v>
      </c>
      <c r="D79" s="168"/>
      <c r="E79" s="168">
        <v>3</v>
      </c>
      <c r="F79" s="145">
        <v>15</v>
      </c>
      <c r="G79" s="237"/>
      <c r="H79" s="236"/>
      <c r="I79" s="68">
        <v>15</v>
      </c>
      <c r="J79" s="68"/>
      <c r="K79" s="68"/>
      <c r="L79" s="40"/>
      <c r="M79" s="54"/>
      <c r="N79" s="29"/>
      <c r="O79" s="54"/>
      <c r="P79" s="83"/>
      <c r="Q79" s="119"/>
      <c r="R79" s="33"/>
      <c r="S79" s="38">
        <v>15</v>
      </c>
      <c r="T79" s="33"/>
      <c r="U79" s="72"/>
    </row>
    <row r="80" spans="1:21" ht="16.5" customHeight="1" x14ac:dyDescent="0.25">
      <c r="A80" s="51"/>
      <c r="B80" s="304" t="s">
        <v>55</v>
      </c>
      <c r="C80" s="311" t="s">
        <v>154</v>
      </c>
      <c r="D80" s="207"/>
      <c r="E80" s="207" t="s">
        <v>26</v>
      </c>
      <c r="F80" s="208">
        <v>30</v>
      </c>
      <c r="G80" s="80"/>
      <c r="H80" s="50"/>
      <c r="I80" s="50">
        <v>30</v>
      </c>
      <c r="J80" s="50"/>
      <c r="K80" s="50"/>
      <c r="L80" s="50"/>
      <c r="M80" s="50"/>
      <c r="N80" s="80"/>
      <c r="O80" s="81"/>
      <c r="P80" s="80"/>
      <c r="Q80" s="81"/>
      <c r="R80" s="80"/>
      <c r="S80" s="81"/>
      <c r="T80" s="80"/>
      <c r="U80" s="81">
        <v>30</v>
      </c>
    </row>
    <row r="81" spans="1:22" ht="16.5" customHeight="1" thickBot="1" x14ac:dyDescent="0.3">
      <c r="A81" s="108">
        <v>5</v>
      </c>
      <c r="B81" s="305" t="s">
        <v>103</v>
      </c>
      <c r="C81" s="165" t="s">
        <v>155</v>
      </c>
      <c r="D81" s="165"/>
      <c r="E81" s="159" t="s">
        <v>26</v>
      </c>
      <c r="F81" s="121">
        <v>15</v>
      </c>
      <c r="G81" s="67"/>
      <c r="H81" s="34"/>
      <c r="I81" s="34">
        <v>15</v>
      </c>
      <c r="J81" s="34"/>
      <c r="K81" s="34"/>
      <c r="L81" s="34"/>
      <c r="M81" s="34"/>
      <c r="N81" s="33"/>
      <c r="O81" s="38"/>
      <c r="P81" s="33"/>
      <c r="Q81" s="38"/>
      <c r="R81" s="33"/>
      <c r="S81" s="38"/>
      <c r="T81" s="33"/>
      <c r="U81" s="38">
        <v>15</v>
      </c>
    </row>
    <row r="82" spans="1:22" ht="16.5" thickTop="1" thickBot="1" x14ac:dyDescent="0.3">
      <c r="A82" s="334" t="s">
        <v>14</v>
      </c>
      <c r="B82" s="335"/>
      <c r="C82" s="215"/>
      <c r="D82" s="73"/>
      <c r="E82" s="217"/>
      <c r="F82" s="57">
        <f t="shared" ref="F82:L82" si="8">SUM(F77:F81)</f>
        <v>120</v>
      </c>
      <c r="G82" s="218">
        <f t="shared" si="8"/>
        <v>0</v>
      </c>
      <c r="H82" s="57">
        <f t="shared" si="8"/>
        <v>0</v>
      </c>
      <c r="I82" s="57">
        <f t="shared" si="8"/>
        <v>120</v>
      </c>
      <c r="J82" s="57">
        <f t="shared" si="8"/>
        <v>0</v>
      </c>
      <c r="K82" s="57">
        <f t="shared" si="8"/>
        <v>0</v>
      </c>
      <c r="L82" s="57">
        <f t="shared" si="8"/>
        <v>0</v>
      </c>
      <c r="M82" s="57">
        <f>SUM(M79:M81)</f>
        <v>0</v>
      </c>
      <c r="N82" s="57">
        <f>SUM(N79:N81)</f>
        <v>0</v>
      </c>
      <c r="O82" s="57">
        <f>SUM(O79:O81)</f>
        <v>0</v>
      </c>
      <c r="P82" s="219">
        <f>SUM(P77:P81)</f>
        <v>0</v>
      </c>
      <c r="Q82" s="219">
        <f>SUM(Q77:Q81)</f>
        <v>30</v>
      </c>
      <c r="R82" s="219">
        <f>SUM(R80:R81)</f>
        <v>0</v>
      </c>
      <c r="S82" s="219">
        <f>SUM(S78:S81)</f>
        <v>45</v>
      </c>
      <c r="T82" s="219">
        <f>SUM(T80:T81)</f>
        <v>0</v>
      </c>
      <c r="U82" s="220">
        <f>SUM(U80:U81)</f>
        <v>45</v>
      </c>
    </row>
    <row r="83" spans="1:22" ht="16.5" thickTop="1" thickBot="1" x14ac:dyDescent="0.3">
      <c r="A83" s="356" t="s">
        <v>98</v>
      </c>
      <c r="B83" s="341"/>
      <c r="C83" s="341"/>
      <c r="D83" s="341"/>
      <c r="E83" s="341"/>
      <c r="F83" s="341"/>
      <c r="G83" s="341"/>
      <c r="H83" s="341"/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1"/>
      <c r="T83" s="341"/>
      <c r="U83" s="341"/>
      <c r="V83" s="276"/>
    </row>
    <row r="84" spans="1:22" ht="18.75" customHeight="1" thickTop="1" x14ac:dyDescent="0.25">
      <c r="A84" s="60">
        <v>1</v>
      </c>
      <c r="B84" s="249" t="s">
        <v>73</v>
      </c>
      <c r="C84" s="210" t="s">
        <v>156</v>
      </c>
      <c r="D84" s="209"/>
      <c r="E84" s="210">
        <v>1</v>
      </c>
      <c r="F84" s="211">
        <v>30</v>
      </c>
      <c r="G84" s="212"/>
      <c r="H84" s="213"/>
      <c r="I84" s="213"/>
      <c r="J84" s="213"/>
      <c r="K84" s="213"/>
      <c r="L84" s="213"/>
      <c r="M84" s="214"/>
      <c r="N84" s="212"/>
      <c r="O84" s="221">
        <v>30</v>
      </c>
      <c r="P84" s="59"/>
      <c r="Q84" s="221"/>
      <c r="R84" s="59"/>
      <c r="S84" s="221"/>
      <c r="T84" s="59"/>
      <c r="U84" s="221"/>
    </row>
    <row r="85" spans="1:22" ht="16.5" customHeight="1" x14ac:dyDescent="0.25">
      <c r="A85" s="54">
        <v>2</v>
      </c>
      <c r="B85" s="249" t="s">
        <v>74</v>
      </c>
      <c r="C85" s="204" t="s">
        <v>157</v>
      </c>
      <c r="D85" s="205"/>
      <c r="E85" s="204">
        <v>2</v>
      </c>
      <c r="F85" s="53">
        <v>30</v>
      </c>
      <c r="G85" s="201"/>
      <c r="H85" s="200"/>
      <c r="I85" s="200"/>
      <c r="J85" s="200"/>
      <c r="K85" s="200"/>
      <c r="L85" s="200"/>
      <c r="M85" s="203"/>
      <c r="N85" s="201"/>
      <c r="O85" s="54"/>
      <c r="P85" s="29"/>
      <c r="Q85" s="54">
        <v>30</v>
      </c>
      <c r="R85" s="29"/>
      <c r="S85" s="54"/>
      <c r="T85" s="29"/>
      <c r="U85" s="54"/>
    </row>
    <row r="86" spans="1:22" ht="18" customHeight="1" thickBot="1" x14ac:dyDescent="0.3">
      <c r="A86" s="54">
        <v>3</v>
      </c>
      <c r="B86" s="250" t="s">
        <v>75</v>
      </c>
      <c r="C86" s="204" t="s">
        <v>158</v>
      </c>
      <c r="D86" s="205"/>
      <c r="E86" s="204">
        <v>3</v>
      </c>
      <c r="F86" s="53">
        <v>30</v>
      </c>
      <c r="G86" s="201"/>
      <c r="H86" s="200"/>
      <c r="I86" s="200"/>
      <c r="J86" s="200"/>
      <c r="K86" s="200"/>
      <c r="L86" s="200"/>
      <c r="M86" s="203"/>
      <c r="N86" s="201"/>
      <c r="O86" s="54"/>
      <c r="P86" s="29"/>
      <c r="Q86" s="54"/>
      <c r="R86" s="29"/>
      <c r="S86" s="54">
        <v>30</v>
      </c>
      <c r="T86" s="29"/>
      <c r="U86" s="54"/>
    </row>
    <row r="87" spans="1:22" ht="16.5" thickTop="1" thickBot="1" x14ac:dyDescent="0.3">
      <c r="A87" s="334" t="s">
        <v>14</v>
      </c>
      <c r="B87" s="335"/>
      <c r="C87" s="215"/>
      <c r="D87" s="73"/>
      <c r="E87" s="217"/>
      <c r="F87" s="57">
        <f>SUM(F84:F86)</f>
        <v>90</v>
      </c>
      <c r="G87" s="58"/>
      <c r="H87" s="55"/>
      <c r="I87" s="55"/>
      <c r="J87" s="55"/>
      <c r="K87" s="55"/>
      <c r="L87" s="55"/>
      <c r="M87" s="56"/>
      <c r="N87" s="58"/>
      <c r="O87" s="56">
        <f>SUM(O84:O86)</f>
        <v>30</v>
      </c>
      <c r="P87" s="58"/>
      <c r="Q87" s="56">
        <f>SUM(Q85:Q86)</f>
        <v>30</v>
      </c>
      <c r="R87" s="58"/>
      <c r="S87" s="56">
        <f>SUM(S86:S86)</f>
        <v>30</v>
      </c>
      <c r="T87" s="58"/>
      <c r="U87" s="56">
        <f>SUM(U84:U86)</f>
        <v>0</v>
      </c>
    </row>
    <row r="88" spans="1:22" ht="16.5" thickTop="1" thickBot="1" x14ac:dyDescent="0.3">
      <c r="A88" s="357" t="s">
        <v>56</v>
      </c>
      <c r="B88" s="358"/>
      <c r="C88" s="224"/>
      <c r="D88" s="225">
        <f t="shared" ref="D88:U88" si="9">D24+D36+D40+D46+D54+D61</f>
        <v>0</v>
      </c>
      <c r="E88" s="225">
        <f t="shared" si="9"/>
        <v>0</v>
      </c>
      <c r="F88" s="225">
        <f t="shared" si="9"/>
        <v>840</v>
      </c>
      <c r="G88" s="225">
        <f t="shared" si="9"/>
        <v>240</v>
      </c>
      <c r="H88" s="225">
        <f t="shared" si="9"/>
        <v>0</v>
      </c>
      <c r="I88" s="225">
        <f t="shared" si="9"/>
        <v>345</v>
      </c>
      <c r="J88" s="225">
        <f t="shared" si="9"/>
        <v>75</v>
      </c>
      <c r="K88" s="225">
        <f t="shared" si="9"/>
        <v>30</v>
      </c>
      <c r="L88" s="225">
        <f t="shared" si="9"/>
        <v>120</v>
      </c>
      <c r="M88" s="225">
        <f t="shared" si="9"/>
        <v>30</v>
      </c>
      <c r="N88" s="225">
        <f t="shared" si="9"/>
        <v>90</v>
      </c>
      <c r="O88" s="225">
        <f t="shared" si="9"/>
        <v>135</v>
      </c>
      <c r="P88" s="225">
        <f t="shared" si="9"/>
        <v>45</v>
      </c>
      <c r="Q88" s="225">
        <f t="shared" si="9"/>
        <v>180</v>
      </c>
      <c r="R88" s="225">
        <f t="shared" si="9"/>
        <v>45</v>
      </c>
      <c r="S88" s="225">
        <f t="shared" si="9"/>
        <v>165</v>
      </c>
      <c r="T88" s="225">
        <f t="shared" si="9"/>
        <v>60</v>
      </c>
      <c r="U88" s="225">
        <f t="shared" si="9"/>
        <v>120</v>
      </c>
    </row>
    <row r="89" spans="1:22" ht="16.5" thickTop="1" thickBot="1" x14ac:dyDescent="0.3">
      <c r="A89" s="147"/>
      <c r="B89" s="147"/>
      <c r="C89" s="148"/>
      <c r="D89" s="147" t="s">
        <v>57</v>
      </c>
      <c r="E89" s="147"/>
      <c r="F89" s="149">
        <f>SUM(N88:U88)</f>
        <v>840</v>
      </c>
      <c r="G89" s="147"/>
      <c r="H89" s="147"/>
      <c r="I89" s="147"/>
      <c r="J89" s="147"/>
      <c r="K89" s="147"/>
      <c r="L89" s="147"/>
      <c r="M89" s="147"/>
      <c r="N89" s="340"/>
      <c r="O89" s="338"/>
      <c r="P89" s="340"/>
      <c r="Q89" s="338"/>
      <c r="R89" s="340"/>
      <c r="S89" s="338"/>
      <c r="T89" s="340"/>
      <c r="U89" s="338"/>
    </row>
    <row r="90" spans="1:22" ht="16.5" thickTop="1" thickBot="1" x14ac:dyDescent="0.3">
      <c r="A90" s="147"/>
      <c r="B90" s="147"/>
      <c r="C90" s="148"/>
      <c r="D90" s="147" t="s">
        <v>58</v>
      </c>
      <c r="E90" s="147"/>
      <c r="F90" s="150">
        <f>SUM(G88:M88)</f>
        <v>840</v>
      </c>
      <c r="G90" s="147"/>
      <c r="H90" s="147"/>
      <c r="I90" s="347" t="s">
        <v>59</v>
      </c>
      <c r="J90" s="348"/>
      <c r="K90" s="348"/>
      <c r="L90" s="348"/>
      <c r="M90" s="349"/>
      <c r="N90" s="65">
        <f>COUNTIF($D16:$D62,1)</f>
        <v>5</v>
      </c>
      <c r="O90" s="66">
        <f>COUNTIF($E16:$E62,1)</f>
        <v>4</v>
      </c>
      <c r="P90" s="65">
        <f>COUNTIF($D16:$D62,2)</f>
        <v>1</v>
      </c>
      <c r="Q90" s="66">
        <f>COUNTIF($E16:$E62,2)</f>
        <v>6</v>
      </c>
      <c r="R90" s="65">
        <f>COUNTIF($D16:$D62,3)</f>
        <v>1</v>
      </c>
      <c r="S90" s="66">
        <f>COUNTIF($E16:$E62,3)</f>
        <v>9</v>
      </c>
      <c r="T90" s="65">
        <f>COUNTIF($D16:$D62,4)</f>
        <v>2</v>
      </c>
      <c r="U90" s="66">
        <f>COUNTIF($E16:$E62,4)</f>
        <v>6</v>
      </c>
    </row>
    <row r="91" spans="1:22" ht="15.75" thickTop="1" x14ac:dyDescent="0.25">
      <c r="A91" s="151"/>
      <c r="B91" s="151"/>
      <c r="C91" s="152"/>
      <c r="D91" s="151"/>
      <c r="E91" s="151"/>
      <c r="F91" s="153" t="str">
        <f>IF(F89=F90,"","BŁĄD !!! SPRAWDŹ WIERSZ OGÓŁEM")</f>
        <v/>
      </c>
      <c r="G91" s="151"/>
      <c r="H91" s="151"/>
      <c r="I91" s="151"/>
      <c r="J91" s="151"/>
      <c r="K91" s="151"/>
      <c r="L91" s="151"/>
      <c r="M91" s="151"/>
      <c r="N91" s="151" t="str">
        <f>IF(N90&gt;8,"za dużo E","")</f>
        <v/>
      </c>
      <c r="O91" s="151"/>
      <c r="P91" s="151" t="str">
        <f>IF(P90&gt;8,"za dużo E","")</f>
        <v/>
      </c>
      <c r="Q91" s="151"/>
      <c r="R91" s="151"/>
      <c r="S91" s="151"/>
      <c r="T91" s="151" t="str">
        <f>IF(T90&gt;8,"za dużo E","")</f>
        <v/>
      </c>
      <c r="U91" s="151"/>
    </row>
    <row r="92" spans="1:22" ht="16.5" x14ac:dyDescent="0.25">
      <c r="A92" s="154"/>
      <c r="B92" s="155"/>
      <c r="C92" s="156"/>
      <c r="D92" s="155"/>
      <c r="E92" s="155"/>
      <c r="F92" s="157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</row>
    <row r="93" spans="1:22" x14ac:dyDescent="0.25">
      <c r="B93" t="s">
        <v>84</v>
      </c>
    </row>
    <row r="94" spans="1:22" x14ac:dyDescent="0.25">
      <c r="B94" t="s">
        <v>95</v>
      </c>
    </row>
    <row r="95" spans="1:22" x14ac:dyDescent="0.25">
      <c r="B95" t="s">
        <v>96</v>
      </c>
    </row>
  </sheetData>
  <mergeCells count="44">
    <mergeCell ref="I90:M90"/>
    <mergeCell ref="Q1:U1"/>
    <mergeCell ref="B2:U2"/>
    <mergeCell ref="B3:U3"/>
    <mergeCell ref="B4:U4"/>
    <mergeCell ref="B5:U5"/>
    <mergeCell ref="B6:U6"/>
    <mergeCell ref="B7:U7"/>
    <mergeCell ref="B8:U8"/>
    <mergeCell ref="B9:U9"/>
    <mergeCell ref="A76:F76"/>
    <mergeCell ref="A82:B82"/>
    <mergeCell ref="A83:U83"/>
    <mergeCell ref="A87:B87"/>
    <mergeCell ref="A88:B88"/>
    <mergeCell ref="N89:O89"/>
    <mergeCell ref="P89:Q89"/>
    <mergeCell ref="R89:S89"/>
    <mergeCell ref="T89:U89"/>
    <mergeCell ref="A61:B61"/>
    <mergeCell ref="A62:B62"/>
    <mergeCell ref="C62:E62"/>
    <mergeCell ref="A68:B68"/>
    <mergeCell ref="A69:B69"/>
    <mergeCell ref="A75:B75"/>
    <mergeCell ref="A55:U55"/>
    <mergeCell ref="A14:U14"/>
    <mergeCell ref="A24:B24"/>
    <mergeCell ref="A25:U25"/>
    <mergeCell ref="A36:B36"/>
    <mergeCell ref="A37:U37"/>
    <mergeCell ref="A40:B40"/>
    <mergeCell ref="A41:U41"/>
    <mergeCell ref="A46:B46"/>
    <mergeCell ref="A47:U47"/>
    <mergeCell ref="A48:U48"/>
    <mergeCell ref="A54:B54"/>
    <mergeCell ref="G10:M11"/>
    <mergeCell ref="N10:Q10"/>
    <mergeCell ref="R10:U10"/>
    <mergeCell ref="N11:O11"/>
    <mergeCell ref="P11:Q11"/>
    <mergeCell ref="R11:S11"/>
    <mergeCell ref="T11:U1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WHiSM</dc:creator>
  <cp:lastModifiedBy>WHiSM</cp:lastModifiedBy>
  <cp:revision/>
  <cp:lastPrinted>2026-01-30T10:19:55Z</cp:lastPrinted>
  <dcterms:created xsi:type="dcterms:W3CDTF">2025-12-02T20:34:56Z</dcterms:created>
  <dcterms:modified xsi:type="dcterms:W3CDTF">2026-03-06T09:55:44Z</dcterms:modified>
</cp:coreProperties>
</file>