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7920" tabRatio="325" firstSheet="2" activeTab="2"/>
  </bookViews>
  <sheets>
    <sheet name="program_wzór" sheetId="1" state="hidden" r:id="rId1"/>
    <sheet name="projekt program" sheetId="2" state="hidden" r:id="rId2"/>
    <sheet name="harmonogram" sheetId="3" r:id="rId3"/>
    <sheet name="Arkusz2" sheetId="4" r:id="rId4"/>
    <sheet name="Arkusz1" sheetId="5" r:id="rId5"/>
  </sheets>
  <definedNames>
    <definedName name="_xlfn.IFERROR" hidden="1">#NAME?</definedName>
    <definedName name="CRITERIA" localSheetId="4">'Arkusz1'!$K$4:$L$6</definedName>
    <definedName name="_xlnm.Print_Area" localSheetId="2">#N/A</definedName>
    <definedName name="_xlnm.Print_Area" localSheetId="0">#N/A</definedName>
    <definedName name="_xlnm.Print_Area" localSheetId="1">#N/A</definedName>
  </definedNames>
  <calcPr fullCalcOnLoad="1"/>
  <pivotCaches>
    <pivotCache cacheId="1" r:id="rId6"/>
  </pivotCaches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P6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<sst xmlns="http://schemas.openxmlformats.org/spreadsheetml/2006/main" count="476" uniqueCount="234">
  <si>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</si>
  <si>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</si>
  <si>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</si>
  <si>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</si>
  <si>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</si>
  <si>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</si>
  <si>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</si>
  <si>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</si>
  <si>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</si>
  <si>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</si>
  <si>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</si>
  <si>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</si>
  <si>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</si>
  <si>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</si>
  <si>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</si>
  <si>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</si>
  <si>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</si>
  <si>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</si>
  <si>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</si>
  <si>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</si>
  <si>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</si>
  <si>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</si>
  <si>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</si>
  <si>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</si>
  <si>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</si>
  <si>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</si>
  <si>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</si>
  <si>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</si>
  <si>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</si>
  <si>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</si>
  <si>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</si>
  <si>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</si>
  <si>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</si>
  <si>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</si>
  <si>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</si>
  <si>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</si>
  <si>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</si>
  <si>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</si>
  <si>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</si>
  <si>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</si>
  <si>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</si>
  <si>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</si>
  <si>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</si>
  <si>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</si>
  <si>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</si>
  <si>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</si>
  <si>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</si>
  <si>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</si>
  <si>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</si>
  <si>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</si>
  <si>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</si>
  <si>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</si>
  <si>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</si>
  <si>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</si>
  <si>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</si>
  <si>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</si>
  <si>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</si>
  <si>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</si>
  <si>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</si>
  <si>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</si>
  <si>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</si>
  <si>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</si>
  <si>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Harmonogram realizacji programu studiów obowiązującego od roku akademickiego 2024/2025</t>
  </si>
  <si>
    <t>Kierunek studiów: studia wschodnie</t>
  </si>
  <si>
    <t>Poziom studiów: I</t>
  </si>
  <si>
    <t>Profil studiów: ogólnoakademicki</t>
  </si>
  <si>
    <t>Forma studiów: stacjonarne</t>
  </si>
  <si>
    <t>Grupa Zajęć_ 3 Moduł zajęć teoretyczno-warsztatowych</t>
  </si>
  <si>
    <t>Grupa Zajęć_ 4 Wychowanie fizyczne</t>
  </si>
  <si>
    <t>Grupa Zajęć_ 5 Moduł zajęć fakultatywnych</t>
  </si>
  <si>
    <t>Grupa Zajęć_ 6 Moduł zajęć językowych</t>
  </si>
  <si>
    <t>Ochrona praw własności intelektualnej</t>
  </si>
  <si>
    <t>Religie i systemy wierzeń Wschodu</t>
  </si>
  <si>
    <t>Objazd naukowy</t>
  </si>
  <si>
    <t>Przemiany cywilizacyjne Eurazji</t>
  </si>
  <si>
    <t>Polityka historyczna państw obszaru eurazjatyckiego</t>
  </si>
  <si>
    <t>Kolonializm i imperializm i ich konsekwencje na obszarze euroazjatyckim</t>
  </si>
  <si>
    <t>Historia Europy Wschodniej i Azji do 1917 r.</t>
  </si>
  <si>
    <t>Ekonomiczne uwarunkowania przemian cywilizacyjnych</t>
  </si>
  <si>
    <t>Wychowanie fizyczne I</t>
  </si>
  <si>
    <t>Wychowanie fizyczne II</t>
  </si>
  <si>
    <t>Zajęcia fakultatywne I</t>
  </si>
  <si>
    <t>Zajęcia fakultatywne II</t>
  </si>
  <si>
    <t>Zajęcia fakultatywne III</t>
  </si>
  <si>
    <t>Zajęcia fakultatywne IV (w języku obcym)</t>
  </si>
  <si>
    <t>Język zachodnioeuropejski I</t>
  </si>
  <si>
    <t>Język zachodnioeuropejski II</t>
  </si>
  <si>
    <t>Język zachodnioeuropejski III</t>
  </si>
  <si>
    <t>Język zachodnioeuropejski IV</t>
  </si>
  <si>
    <t>Język wschodnioeuropejski/dalekowschodni I</t>
  </si>
  <si>
    <t>Język wschodnioeuropejski/dalekowschodni II</t>
  </si>
  <si>
    <t>Język wschodnioeuropejski/dalekowschodni III</t>
  </si>
  <si>
    <t>Język wschodnioeuropejski/dalekowschodni IV</t>
  </si>
  <si>
    <t>Warsztat wschodoznawcy</t>
  </si>
  <si>
    <t>Technologie informacyjne</t>
  </si>
  <si>
    <t>Seminarium licencjackie I</t>
  </si>
  <si>
    <t>Seminarium licencjackie II</t>
  </si>
  <si>
    <t>Obserwatorium procesów migracyjnych na wschodnim pograniczu Polski</t>
  </si>
  <si>
    <t xml:space="preserve">Kompetencje międzykulturowe w pracy z migrantami i uchodźcami </t>
  </si>
  <si>
    <t>Problematyka euroazjatycka w mediach</t>
  </si>
  <si>
    <t>Warsztaty kreatywnego pisania</t>
  </si>
  <si>
    <t xml:space="preserve"> Pozyskiwanie, wizualizacja i prezentacja danych</t>
  </si>
  <si>
    <t>Komunikacja w mediach cyfrowych</t>
  </si>
  <si>
    <t>Sztuka wystąpień publicznych i metody autoprezentacji</t>
  </si>
  <si>
    <t>ECTS</t>
  </si>
  <si>
    <t>0</t>
  </si>
  <si>
    <t>Wstęp do politologii</t>
  </si>
  <si>
    <t>Geoanaliza procesów migracyjnych w perspektywie historycznej</t>
  </si>
  <si>
    <t>Propaganda i dezinformacja w polityce państw obszaru euroazjatyckiego: historia i współczesność</t>
  </si>
  <si>
    <t>Historia terroryzmu w Azji</t>
  </si>
  <si>
    <t>Historia polityczna państw poradzieckich</t>
  </si>
  <si>
    <t>Historia i ewolucja organizacji międzynarodowych na obszarze Eurazji</t>
  </si>
  <si>
    <t xml:space="preserve">Metodologia nauk humanistycznych </t>
  </si>
  <si>
    <t xml:space="preserve"> Chiny XX i XXI wieku: polityka, społeczeństwo, kultura</t>
  </si>
  <si>
    <t>Komunikowanie polityczne</t>
  </si>
  <si>
    <t xml:space="preserve">Historia społeczno- polityczna państw Kaukazu i Azji Centralnej w XX i XXI w. </t>
  </si>
  <si>
    <t xml:space="preserve">Polityka wewnętrzna i zagraniczna ZSRR </t>
  </si>
  <si>
    <t>Historia myśli geopolitycznej na obszarze Eurazji</t>
  </si>
  <si>
    <t>Wschód w literaturze i kinematografii</t>
  </si>
  <si>
    <t>Krajobraz kulturowo- religijny Polski wschodniej</t>
  </si>
  <si>
    <t>Formacje ochrony granic w Polsce: historia i współczesność</t>
  </si>
  <si>
    <t>Najnowsza historia polityczna Azji</t>
  </si>
  <si>
    <t xml:space="preserve">Język i kultura Japonii </t>
  </si>
  <si>
    <t xml:space="preserve">Popkultura w państwach Dalekiego Wschodu: od mangi do K- popu </t>
  </si>
  <si>
    <t xml:space="preserve">Imperia Jedwabnego Szlaku </t>
  </si>
  <si>
    <t>Sztuka Azji</t>
  </si>
  <si>
    <t>Podstawy komunikacji międzykulturowej</t>
  </si>
  <si>
    <t>Wiedza o kulturze</t>
  </si>
  <si>
    <t xml:space="preserve"> Podstawy prawa dla wschodoznawców</t>
  </si>
  <si>
    <t>Konflikty zbrojne na obszarze eurazjatyckim w XX-XXI w.</t>
  </si>
  <si>
    <t xml:space="preserve">Grupy etniczne i mniejszości narodowe w Eurazji: historia i współczesność </t>
  </si>
  <si>
    <t xml:space="preserve">Kod kulturowy Azji </t>
  </si>
  <si>
    <t xml:space="preserve">Wschodnia granica Polski w ujęciu historycznym </t>
  </si>
  <si>
    <t xml:space="preserve"> Historia myśli politycznej Wschodu</t>
  </si>
  <si>
    <t>Grupa Zajęć_ 1 Moduł historyczny</t>
  </si>
  <si>
    <t>Grupa Zajęć_ 2 Moduł społeczny</t>
  </si>
  <si>
    <t xml:space="preserve"> Geografia historyczna i polityczno-ekonomiczna Eurazji </t>
  </si>
  <si>
    <t>Ludobójstwa i zbrodnie przeciwko ludzkości w XX w. i XXI w.</t>
  </si>
  <si>
    <t>Historia Ukrainy w XX i XXI w.</t>
  </si>
  <si>
    <t>Białoruś w XX i XXI w.</t>
  </si>
  <si>
    <t xml:space="preserve"> Państwo i władza w państwach euroazjatyckich w XX i XXI w.</t>
  </si>
  <si>
    <t>Polityka wewnętrzna i zagraniczna Federacji Rosyjskiej w XX i XXI w.</t>
  </si>
  <si>
    <t>Państwa bałtyckie w XX i XXI w.</t>
  </si>
  <si>
    <t>Wschodni sąsiedzi w polityce państwa polskiego w XX i XXI w.</t>
  </si>
  <si>
    <t>Wschodnia granica Polski w systemie bezpieczeństwa państwowego i międzynarodowego w XX i  XXI w.</t>
  </si>
  <si>
    <t xml:space="preserve">Historia pozamilitarnych metod prowadzenia wojen i ewolucja zagrożeń hybrydowych </t>
  </si>
  <si>
    <t xml:space="preserve">Moduły specjalizacyjne  (Dwa moduły do wyboru z trzech: Studia nad Azją; Bezpieczeństwo wschodniej granicy Polski w XX i XXI wieku, Wschodoznawstwo i nowe media)
</t>
  </si>
  <si>
    <t xml:space="preserve">Grupa Zajęć_ 7 Moduł specjalizacyjny_ 1 Studia nad Azją </t>
  </si>
  <si>
    <t>Grupa Zajęć_ 8 Moduł specjalizacyjny_ 2 Bezpieczeństwo wschodniej granicy Polski w XX i XXI wieku</t>
  </si>
  <si>
    <t>Grupa Zajęć_ 9 Moduł specjalizacyjny_ 3  Wschodoznawstwo i nowe media</t>
  </si>
  <si>
    <t>Grupa Zajęć_ 8 Moduł specjalizacyjny_ 2</t>
  </si>
  <si>
    <t xml:space="preserve">Grupa Zajęć_ 7 Moduł specjalizacyjny_ 1 </t>
  </si>
  <si>
    <t>=2</t>
  </si>
  <si>
    <t>Semestr</t>
  </si>
  <si>
    <t>Suma końcowa</t>
  </si>
  <si>
    <t>Suma z ECTS</t>
  </si>
  <si>
    <t>Dane</t>
  </si>
  <si>
    <t>Suma z RAZEM</t>
  </si>
  <si>
    <t>470-SW1-1TIN</t>
  </si>
  <si>
    <t>470-SW1-1ZTZ</t>
  </si>
  <si>
    <t>470-SW1-1OWI</t>
  </si>
  <si>
    <t>470-SW1-3PDE</t>
  </si>
  <si>
    <t>Historia myśli politycznej Wschodu</t>
  </si>
  <si>
    <t xml:space="preserve">Geografia historyczna i polityczno-ekonomiczna Eurazji </t>
  </si>
  <si>
    <t>470-SW1-2PHP</t>
  </si>
  <si>
    <t>470-SW1-1HEW</t>
  </si>
  <si>
    <t>470-SW1-1PWZ</t>
  </si>
  <si>
    <t>470-SW1-3HUK</t>
  </si>
  <si>
    <t>470-SW1-2BXX</t>
  </si>
  <si>
    <t>470-SW1-2PBA</t>
  </si>
  <si>
    <t>470-SW1-2HPR</t>
  </si>
  <si>
    <t>470-SW1-3PFR</t>
  </si>
  <si>
    <t>470-SW1-1HKA</t>
  </si>
  <si>
    <t>470-SW1-2NHA</t>
  </si>
  <si>
    <t>470-SW1-1GHP</t>
  </si>
  <si>
    <t>470-SW1-3LZP</t>
  </si>
  <si>
    <t>470-SW1-3HTA</t>
  </si>
  <si>
    <t>470-SW1-2HMG</t>
  </si>
  <si>
    <t>470-SW1-1GPM</t>
  </si>
  <si>
    <t>470-SW1-1HMP</t>
  </si>
  <si>
    <t>470-SW1-1RSW</t>
  </si>
  <si>
    <t>470-SW1-1GEM</t>
  </si>
  <si>
    <t>470-SW1-1KIK</t>
  </si>
  <si>
    <t>470-SW1-1EUP</t>
  </si>
  <si>
    <t>470-SW1-3HPM</t>
  </si>
  <si>
    <t>470-SW1-2KZO</t>
  </si>
  <si>
    <t>470-SW1-1PCE</t>
  </si>
  <si>
    <t>470-SW1-3HEO</t>
  </si>
  <si>
    <t>470-SW1-1WOK</t>
  </si>
  <si>
    <t>470-SW1-3PPW</t>
  </si>
  <si>
    <t>470-SW1-2WLK</t>
  </si>
  <si>
    <t>470-SW1-1WDP</t>
  </si>
  <si>
    <t>470-SW1-1PKM</t>
  </si>
  <si>
    <t>470-SW1-1WWZ</t>
  </si>
  <si>
    <t>470-SW1-2MNH</t>
  </si>
  <si>
    <t>470-SW1-3SEM1</t>
  </si>
  <si>
    <t>470-SW1-3SEM2</t>
  </si>
  <si>
    <t>470-SW1-1WFZ1</t>
  </si>
  <si>
    <t>470-SW1-1WFZ2</t>
  </si>
  <si>
    <t>470-SW1-2ZFK1</t>
  </si>
  <si>
    <t>470-SW1-2ZFK2</t>
  </si>
  <si>
    <t>470-SW1-3ZFK3</t>
  </si>
  <si>
    <t>470-SW1-3ZFK4</t>
  </si>
  <si>
    <t>470-SW1-1JZE1</t>
  </si>
  <si>
    <t>470-SW1-1JZE2</t>
  </si>
  <si>
    <t>470-SW1-2JZE3</t>
  </si>
  <si>
    <t>470-SW1-2JZE4</t>
  </si>
  <si>
    <t>470-SW1-1JWD1</t>
  </si>
  <si>
    <t>470-SW1-1JWD2</t>
  </si>
  <si>
    <t>470-SW1-2JWD3</t>
  </si>
  <si>
    <t>470-SW1-2JWD4</t>
  </si>
  <si>
    <t>470-SW1-3KKA</t>
  </si>
  <si>
    <t>470-SW1-3IJS</t>
  </si>
  <si>
    <t>470-SW1-2PPD</t>
  </si>
  <si>
    <t>470-SW1-3PIW</t>
  </si>
  <si>
    <t>470-SW1-3CXX</t>
  </si>
  <si>
    <t>470-SW1-2JKJ</t>
  </si>
  <si>
    <t>470-SW1-2SZA</t>
  </si>
  <si>
    <t>470-SW1-3WSP</t>
  </si>
  <si>
    <t>470-SW1-3OPM</t>
  </si>
  <si>
    <t>470-SW1-2KKR</t>
  </si>
  <si>
    <t>470-SW1-3FOG</t>
  </si>
  <si>
    <t>470-SW1-3KMM</t>
  </si>
  <si>
    <t>470-SW1-2WGP</t>
  </si>
  <si>
    <t>470-SW1-2WGS</t>
  </si>
  <si>
    <t>470-SW1-3PEM</t>
  </si>
  <si>
    <t>470-SW1-3WKP</t>
  </si>
  <si>
    <t>470-SW1-2PWD</t>
  </si>
  <si>
    <t>Dziennikarstwo popularnonaukowe</t>
  </si>
  <si>
    <t>470-SW1-3DPN</t>
  </si>
  <si>
    <t>470-SW1-KMC</t>
  </si>
  <si>
    <t>470-SW1-2SWP</t>
  </si>
  <si>
    <t>470-SW1-2KPO</t>
  </si>
  <si>
    <t>LICZBA GODZIN RAZEM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</si>
</sst>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60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49" fontId="61" fillId="33" borderId="0" xfId="0" applyNumberFormat="1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Alignment="1" applyProtection="1">
      <alignment vertical="center"/>
      <protection locked="0"/>
    </xf>
    <xf numFmtId="0" fontId="61" fillId="33" borderId="65" xfId="0" applyFont="1" applyFill="1" applyBorder="1" applyAlignment="1" applyProtection="1">
      <alignment vertical="center"/>
      <protection locked="0"/>
    </xf>
    <xf numFmtId="0" fontId="61" fillId="33" borderId="25" xfId="0" applyFont="1" applyFill="1" applyBorder="1" applyAlignment="1" applyProtection="1" quotePrefix="1">
      <alignment horizontal="center" vertical="center"/>
      <protection locked="0"/>
    </xf>
    <xf numFmtId="0" fontId="61" fillId="33" borderId="27" xfId="0" applyFont="1" applyFill="1" applyBorder="1" applyAlignment="1" applyProtection="1" quotePrefix="1">
      <alignment horizontal="center" vertical="center"/>
      <protection locked="0"/>
    </xf>
    <xf numFmtId="49" fontId="61" fillId="33" borderId="0" xfId="0" applyNumberFormat="1" applyFont="1" applyFill="1" applyAlignment="1" applyProtection="1">
      <alignment horizontal="center" vertical="center"/>
      <protection locked="0"/>
    </xf>
    <xf numFmtId="0" fontId="62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63" fillId="33" borderId="0" xfId="0" applyFont="1" applyFill="1" applyAlignment="1" applyProtection="1">
      <alignment vertical="center"/>
      <protection locked="0"/>
    </xf>
    <xf numFmtId="1" fontId="63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4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shrinkToFit="1"/>
      <protection locked="0"/>
    </xf>
    <xf numFmtId="0" fontId="63" fillId="33" borderId="0" xfId="0" applyFont="1" applyFill="1" applyBorder="1" applyAlignment="1" applyProtection="1">
      <alignment vertical="center"/>
      <protection locked="0"/>
    </xf>
    <xf numFmtId="0" fontId="65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vertical="center" wrapText="1"/>
      <protection locked="0"/>
    </xf>
    <xf numFmtId="0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2" fillId="33" borderId="15" xfId="0" applyNumberFormat="1" applyFont="1" applyFill="1" applyBorder="1" applyAlignment="1" applyProtection="1">
      <alignment horizontal="center" vertical="center"/>
      <protection locked="0"/>
    </xf>
    <xf numFmtId="0" fontId="1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45" fillId="28" borderId="0" xfId="41" applyAlignment="1">
      <alignment/>
    </xf>
    <xf numFmtId="0" fontId="45" fillId="28" borderId="0" xfId="41" applyAlignment="1">
      <alignment wrapText="1"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15" xfId="0" applyFont="1" applyFill="1" applyBorder="1" applyAlignment="1" applyProtection="1">
      <alignment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Continuous" vertical="center"/>
      <protection locked="0"/>
    </xf>
    <xf numFmtId="0" fontId="12" fillId="33" borderId="15" xfId="0" applyFont="1" applyFill="1" applyBorder="1" applyAlignment="1" applyProtection="1">
      <alignment horizontal="center" vertical="center" shrinkToFit="1"/>
      <protection locked="0"/>
    </xf>
    <xf numFmtId="0" fontId="12" fillId="33" borderId="15" xfId="0" applyFont="1" applyFill="1" applyBorder="1" applyAlignment="1" applyProtection="1">
      <alignment horizontal="center" textRotation="90" shrinkToFit="1"/>
      <protection locked="0"/>
    </xf>
    <xf numFmtId="49" fontId="12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5" xfId="0" applyNumberFormat="1" applyFont="1" applyFill="1" applyBorder="1" applyAlignment="1" applyProtection="1">
      <alignment horizontal="center" vertical="center"/>
      <protection locked="0"/>
    </xf>
    <xf numFmtId="0" fontId="12" fillId="33" borderId="15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49" fontId="12" fillId="33" borderId="15" xfId="0" applyNumberFormat="1" applyFont="1" applyFill="1" applyBorder="1" applyAlignment="1" applyProtection="1" quotePrefix="1">
      <alignment horizontal="center" vertical="center"/>
      <protection locked="0"/>
    </xf>
    <xf numFmtId="49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 quotePrefix="1">
      <alignment horizontal="center" vertical="center"/>
      <protection locked="0"/>
    </xf>
    <xf numFmtId="0" fontId="12" fillId="33" borderId="15" xfId="0" applyFont="1" applyFill="1" applyBorder="1" applyAlignment="1" applyProtection="1" quotePrefix="1">
      <alignment horizontal="center" vertical="center"/>
      <protection locked="0"/>
    </xf>
    <xf numFmtId="0" fontId="11" fillId="34" borderId="66" xfId="0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33" borderId="41" xfId="0" applyFont="1" applyFill="1" applyBorder="1" applyAlignment="1" applyProtection="1">
      <alignment horizontal="centerContinuous" vertical="center"/>
      <protection locked="0"/>
    </xf>
    <xf numFmtId="0" fontId="11" fillId="33" borderId="41" xfId="0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 quotePrefix="1">
      <alignment horizontal="center" vertical="center"/>
      <protection locked="0"/>
    </xf>
    <xf numFmtId="0" fontId="12" fillId="33" borderId="67" xfId="0" applyFont="1" applyFill="1" applyBorder="1" applyAlignment="1" applyProtection="1">
      <alignment horizontal="center" vertical="center"/>
      <protection locked="0"/>
    </xf>
    <xf numFmtId="0" fontId="11" fillId="33" borderId="66" xfId="0" applyFont="1" applyFill="1" applyBorder="1" applyAlignment="1" applyProtection="1">
      <alignment horizontal="center" vertical="center"/>
      <protection locked="0"/>
    </xf>
    <xf numFmtId="0" fontId="12" fillId="33" borderId="68" xfId="0" applyFont="1" applyFill="1" applyBorder="1" applyAlignment="1" applyProtection="1">
      <alignment horizontal="center" vertical="center"/>
      <protection locked="0"/>
    </xf>
    <xf numFmtId="0" fontId="12" fillId="33" borderId="69" xfId="0" applyFont="1" applyFill="1" applyBorder="1" applyAlignment="1" applyProtection="1">
      <alignment vertical="center"/>
      <protection locked="0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0" xfId="0" applyBorder="1" applyAlignment="1">
      <alignment/>
    </xf>
    <xf numFmtId="1" fontId="0" fillId="0" borderId="70" xfId="0" applyNumberFormat="1" applyBorder="1" applyAlignment="1">
      <alignment/>
    </xf>
    <xf numFmtId="0" fontId="0" fillId="0" borderId="70" xfId="0" applyNumberFormat="1" applyBorder="1" applyAlignment="1">
      <alignment/>
    </xf>
    <xf numFmtId="1" fontId="0" fillId="0" borderId="72" xfId="0" applyNumberFormat="1" applyBorder="1" applyAlignment="1">
      <alignment/>
    </xf>
    <xf numFmtId="0" fontId="0" fillId="0" borderId="72" xfId="0" applyNumberFormat="1" applyBorder="1" applyAlignment="1">
      <alignment/>
    </xf>
    <xf numFmtId="1" fontId="0" fillId="0" borderId="73" xfId="0" applyNumberFormat="1" applyBorder="1" applyAlignment="1">
      <alignment/>
    </xf>
    <xf numFmtId="0" fontId="0" fillId="0" borderId="73" xfId="0" applyNumberFormat="1" applyBorder="1" applyAlignment="1">
      <alignment/>
    </xf>
    <xf numFmtId="0" fontId="0" fillId="0" borderId="74" xfId="0" applyBorder="1" applyAlignment="1">
      <alignment/>
    </xf>
    <xf numFmtId="0" fontId="0" fillId="0" borderId="74" xfId="0" applyNumberFormat="1" applyBorder="1" applyAlignment="1">
      <alignment/>
    </xf>
    <xf numFmtId="0" fontId="0" fillId="0" borderId="75" xfId="0" applyNumberFormat="1" applyBorder="1" applyAlignment="1">
      <alignment/>
    </xf>
    <xf numFmtId="0" fontId="0" fillId="0" borderId="76" xfId="0" applyNumberFormat="1" applyBorder="1" applyAlignment="1">
      <alignment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left" vertical="center" shrinkToFit="1"/>
      <protection locked="0"/>
    </xf>
    <xf numFmtId="0" fontId="12" fillId="33" borderId="40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left" vertical="center" wrapText="1" shrinkToFit="1"/>
      <protection locked="0"/>
    </xf>
    <xf numFmtId="0" fontId="12" fillId="33" borderId="28" xfId="0" applyFont="1" applyFill="1" applyBorder="1" applyAlignment="1" applyProtection="1">
      <alignment horizontal="left" vertical="center" wrapText="1" shrinkToFit="1"/>
      <protection locked="0"/>
    </xf>
    <xf numFmtId="0" fontId="12" fillId="33" borderId="13" xfId="0" applyFont="1" applyFill="1" applyBorder="1" applyAlignment="1" applyProtection="1">
      <alignment horizontal="left" vertical="center" wrapText="1" shrinkToFit="1"/>
      <protection locked="0"/>
    </xf>
    <xf numFmtId="0" fontId="12" fillId="33" borderId="28" xfId="0" applyFont="1" applyFill="1" applyBorder="1" applyAlignment="1" applyProtection="1">
      <alignment horizontal="left" vertical="center" shrinkToFit="1"/>
      <protection locked="0"/>
    </xf>
    <xf numFmtId="0" fontId="12" fillId="33" borderId="13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49" fontId="11" fillId="33" borderId="21" xfId="0" applyNumberFormat="1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left" vertical="center" shrinkToFit="1"/>
      <protection locked="0"/>
    </xf>
    <xf numFmtId="49" fontId="12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30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30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2" fillId="33" borderId="77" xfId="0" applyFont="1" applyFill="1" applyBorder="1" applyAlignment="1" applyProtection="1">
      <alignment horizontal="center" vertical="center"/>
      <protection locked="0"/>
    </xf>
    <xf numFmtId="49" fontId="12" fillId="33" borderId="30" xfId="0" applyNumberFormat="1" applyFont="1" applyFill="1" applyBorder="1" applyAlignment="1" applyProtection="1">
      <alignment horizontal="center" vertical="center"/>
      <protection locked="0"/>
    </xf>
    <xf numFmtId="0" fontId="12" fillId="33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33" borderId="77" xfId="0" applyFont="1" applyFill="1" applyBorder="1" applyAlignment="1" applyProtection="1" quotePrefix="1">
      <alignment horizontal="center" vertical="center"/>
      <protection locked="0"/>
    </xf>
    <xf numFmtId="49" fontId="11" fillId="33" borderId="23" xfId="0" applyNumberFormat="1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33" borderId="78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 shrinkToFit="1"/>
      <protection locked="0"/>
    </xf>
    <xf numFmtId="0" fontId="12" fillId="33" borderId="79" xfId="0" applyFont="1" applyFill="1" applyBorder="1" applyAlignment="1" applyProtection="1">
      <alignment vertical="center"/>
      <protection locked="0"/>
    </xf>
    <xf numFmtId="0" fontId="11" fillId="33" borderId="80" xfId="0" applyFont="1" applyFill="1" applyBorder="1" applyAlignment="1" applyProtection="1">
      <alignment horizontal="center" vertical="center"/>
      <protection locked="0"/>
    </xf>
    <xf numFmtId="0" fontId="11" fillId="34" borderId="26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vertical="center"/>
      <protection locked="0"/>
    </xf>
    <xf numFmtId="0" fontId="12" fillId="33" borderId="81" xfId="0" applyFont="1" applyFill="1" applyBorder="1" applyAlignment="1" applyProtection="1">
      <alignment vertical="center"/>
      <protection locked="0"/>
    </xf>
    <xf numFmtId="0" fontId="61" fillId="0" borderId="15" xfId="0" applyFont="1" applyFill="1" applyBorder="1" applyAlignment="1" applyProtection="1">
      <alignment horizontal="center" vertical="center"/>
      <protection locked="0"/>
    </xf>
    <xf numFmtId="0" fontId="11" fillId="33" borderId="82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83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84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66" xfId="0" applyFont="1" applyFill="1" applyBorder="1" applyAlignment="1" applyProtection="1">
      <alignment horizontal="left" vertical="center" shrinkToFit="1"/>
      <protection locked="0"/>
    </xf>
    <xf numFmtId="0" fontId="11" fillId="33" borderId="85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86" xfId="0" applyFont="1" applyFill="1" applyBorder="1" applyAlignment="1" applyProtection="1">
      <alignment horizontal="left" vertical="center" shrinkToFit="1"/>
      <protection locked="0"/>
    </xf>
    <xf numFmtId="0" fontId="61" fillId="0" borderId="15" xfId="0" applyFont="1" applyFill="1" applyBorder="1" applyAlignment="1" applyProtection="1">
      <alignment horizontal="justify" vertical="center" wrapText="1"/>
      <protection locked="0"/>
    </xf>
    <xf numFmtId="0" fontId="61" fillId="0" borderId="15" xfId="0" applyFont="1" applyFill="1" applyBorder="1" applyAlignment="1" applyProtection="1">
      <alignment horizontal="center" vertical="center" wrapText="1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66" fillId="0" borderId="82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83" xfId="0" applyFont="1" applyBorder="1" applyAlignment="1">
      <alignment horizontal="center" vertical="center" wrapText="1"/>
    </xf>
    <xf numFmtId="0" fontId="66" fillId="0" borderId="85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86" xfId="0" applyFont="1" applyBorder="1" applyAlignment="1">
      <alignment horizontal="center" vertical="center" wrapText="1"/>
    </xf>
    <xf numFmtId="0" fontId="11" fillId="33" borderId="85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66" xfId="0" applyFont="1" applyFill="1" applyBorder="1" applyAlignment="1">
      <alignment vertical="center"/>
    </xf>
    <xf numFmtId="1" fontId="61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5" xfId="0" applyFont="1" applyFill="1" applyBorder="1" applyAlignment="1">
      <alignment horizontal="justify" vertical="center" wrapText="1"/>
    </xf>
    <xf numFmtId="0" fontId="61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67" fillId="33" borderId="0" xfId="0" applyFont="1" applyFill="1" applyAlignment="1">
      <alignment horizontal="left" vertical="center"/>
    </xf>
    <xf numFmtId="0" fontId="12" fillId="33" borderId="82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83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84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right" vertical="center"/>
      <protection locked="0"/>
    </xf>
    <xf numFmtId="0" fontId="62" fillId="33" borderId="86" xfId="0" applyFont="1" applyFill="1" applyBorder="1" applyAlignment="1" applyProtection="1">
      <alignment horizontal="right" vertical="center"/>
      <protection locked="0"/>
    </xf>
    <xf numFmtId="0" fontId="11" fillId="33" borderId="82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66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66" xfId="0" applyFont="1" applyFill="1" applyBorder="1" applyAlignment="1" applyProtection="1">
      <alignment horizontal="center" vertical="center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61" fillId="0" borderId="15" xfId="0" applyFont="1" applyFill="1" applyBorder="1" applyAlignment="1" applyProtection="1">
      <alignment horizontal="justify" vertical="center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61" fillId="0" borderId="87" xfId="0" applyFont="1" applyFill="1" applyBorder="1" applyAlignment="1" applyProtection="1">
      <alignment horizontal="justify" vertical="center" wrapText="1"/>
      <protection locked="0"/>
    </xf>
    <xf numFmtId="0" fontId="61" fillId="0" borderId="64" xfId="0" applyFont="1" applyFill="1" applyBorder="1" applyAlignment="1" applyProtection="1">
      <alignment horizontal="justify" vertical="center" wrapText="1"/>
      <protection locked="0"/>
    </xf>
    <xf numFmtId="0" fontId="61" fillId="0" borderId="80" xfId="0" applyFont="1" applyFill="1" applyBorder="1" applyAlignment="1" applyProtection="1">
      <alignment horizontal="justify" vertical="center" wrapText="1"/>
      <protection locked="0"/>
    </xf>
    <xf numFmtId="0" fontId="61" fillId="0" borderId="88" xfId="0" applyFont="1" applyFill="1" applyBorder="1" applyAlignment="1" applyProtection="1">
      <alignment horizontal="justify" vertical="center" wrapText="1"/>
      <protection locked="0"/>
    </xf>
    <xf numFmtId="0" fontId="61" fillId="0" borderId="16" xfId="0" applyFont="1" applyFill="1" applyBorder="1" applyAlignment="1" applyProtection="1">
      <alignment horizontal="justify" vertical="center" wrapText="1"/>
      <protection locked="0"/>
    </xf>
    <xf numFmtId="0" fontId="61" fillId="0" borderId="77" xfId="0" applyFont="1" applyFill="1" applyBorder="1" applyAlignment="1" applyProtection="1">
      <alignment horizontal="justify" vertical="center" wrapText="1"/>
      <protection locked="0"/>
    </xf>
    <xf numFmtId="0" fontId="61" fillId="0" borderId="15" xfId="0" applyFont="1" applyFill="1" applyBorder="1" applyAlignment="1" applyProtection="1">
      <alignment horizontal="left" vertical="center" wrapText="1"/>
      <protection locked="0"/>
    </xf>
    <xf numFmtId="0" fontId="61" fillId="0" borderId="15" xfId="0" applyFont="1" applyFill="1" applyBorder="1" applyAlignment="1">
      <alignment horizontal="left" vertical="center" wrapText="1"/>
    </xf>
    <xf numFmtId="0" fontId="11" fillId="33" borderId="56" xfId="0" applyFont="1" applyFill="1" applyBorder="1" applyAlignment="1" applyProtection="1">
      <alignment horizontal="left" vertical="center" shrinkToFit="1"/>
      <protection locked="0"/>
    </xf>
    <xf numFmtId="0" fontId="11" fillId="33" borderId="49" xfId="0" applyFont="1" applyFill="1" applyBorder="1" applyAlignment="1" applyProtection="1">
      <alignment horizontal="left" vertical="center" shrinkToFit="1"/>
      <protection locked="0"/>
    </xf>
    <xf numFmtId="0" fontId="11" fillId="33" borderId="55" xfId="0" applyFont="1" applyFill="1" applyBorder="1" applyAlignment="1" applyProtection="1">
      <alignment horizontal="left" vertical="center" shrinkToFit="1"/>
      <protection locked="0"/>
    </xf>
    <xf numFmtId="49" fontId="11" fillId="34" borderId="63" xfId="0" applyNumberFormat="1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 applyProtection="1">
      <alignment horizontal="left" vertical="center" shrinkToFit="1"/>
      <protection locked="0"/>
    </xf>
    <xf numFmtId="0" fontId="11" fillId="33" borderId="23" xfId="0" applyFont="1" applyFill="1" applyBorder="1" applyAlignment="1" applyProtection="1">
      <alignment horizontal="left" vertical="center"/>
      <protection locked="0"/>
    </xf>
    <xf numFmtId="0" fontId="12" fillId="33" borderId="23" xfId="0" applyFont="1" applyFill="1" applyBorder="1" applyAlignment="1" applyProtection="1">
      <alignment horizontal="left" vertical="center"/>
      <protection locked="0"/>
    </xf>
    <xf numFmtId="0" fontId="11" fillId="33" borderId="30" xfId="0" applyFont="1" applyFill="1" applyBorder="1" applyAlignment="1" applyProtection="1">
      <alignment horizontal="left" vertical="center" wrapText="1" shrinkToFit="1"/>
      <protection locked="0"/>
    </xf>
    <xf numFmtId="0" fontId="11" fillId="33" borderId="21" xfId="0" applyFont="1" applyFill="1" applyBorder="1" applyAlignment="1" applyProtection="1">
      <alignment horizontal="left" vertical="center"/>
      <protection locked="0"/>
    </xf>
    <xf numFmtId="0" fontId="12" fillId="33" borderId="21" xfId="0" applyFont="1" applyFill="1" applyBorder="1" applyAlignment="1" applyProtection="1">
      <alignment horizontal="left" vertical="center"/>
      <protection locked="0"/>
    </xf>
    <xf numFmtId="0" fontId="11" fillId="33" borderId="23" xfId="0" applyFont="1" applyFill="1" applyBorder="1" applyAlignment="1" applyProtection="1">
      <alignment horizontal="left" vertical="center" shrinkToFit="1"/>
      <protection locked="0"/>
    </xf>
    <xf numFmtId="0" fontId="11" fillId="33" borderId="25" xfId="0" applyFont="1" applyFill="1" applyBorder="1" applyAlignment="1" applyProtection="1">
      <alignment horizontal="left" vertical="center" shrinkToFit="1"/>
      <protection locked="0"/>
    </xf>
    <xf numFmtId="0" fontId="11" fillId="33" borderId="26" xfId="0" applyFont="1" applyFill="1" applyBorder="1" applyAlignment="1" applyProtection="1">
      <alignment horizontal="left" vertical="center" shrinkToFit="1"/>
      <protection locked="0"/>
    </xf>
    <xf numFmtId="0" fontId="11" fillId="33" borderId="27" xfId="0" applyFont="1" applyFill="1" applyBorder="1" applyAlignment="1" applyProtection="1">
      <alignment horizontal="left" vertical="center" shrinkToFit="1"/>
      <protection locked="0"/>
    </xf>
    <xf numFmtId="0" fontId="11" fillId="33" borderId="15" xfId="0" applyFont="1" applyFill="1" applyBorder="1" applyAlignment="1" applyProtection="1">
      <alignment horizontal="left" vertical="center"/>
      <protection locked="0"/>
    </xf>
    <xf numFmtId="0" fontId="12" fillId="33" borderId="15" xfId="0" applyFont="1" applyFill="1" applyBorder="1" applyAlignment="1" applyProtection="1">
      <alignment horizontal="left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left" vertical="center" shrinkToFit="1"/>
      <protection locked="0"/>
    </xf>
    <xf numFmtId="0" fontId="12" fillId="33" borderId="15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0" fillId="33" borderId="21" xfId="0" applyFont="1" applyFill="1" applyBorder="1" applyAlignment="1">
      <alignment horizontal="center" vertical="center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49" fontId="12" fillId="33" borderId="0" xfId="0" applyNumberFormat="1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centerContinuous" vertical="center"/>
      <protection locked="0"/>
    </xf>
    <xf numFmtId="0" fontId="11" fillId="0" borderId="0" xfId="0" applyFont="1" applyFill="1" applyBorder="1" applyAlignment="1" applyProtection="1">
      <alignment horizontal="centerContinuous"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/>
      <protection locked="0"/>
    </xf>
    <xf numFmtId="0" fontId="12" fillId="0" borderId="10" xfId="0" applyFont="1" applyFill="1" applyBorder="1" applyAlignment="1" applyProtection="1">
      <alignment horizontal="center" textRotation="90" wrapText="1"/>
      <protection locked="0"/>
    </xf>
    <xf numFmtId="0" fontId="12" fillId="33" borderId="16" xfId="0" applyFont="1" applyFill="1" applyBorder="1" applyAlignment="1" applyProtection="1">
      <alignment horizontal="center" textRotation="90" shrinkToFit="1"/>
      <protection locked="0"/>
    </xf>
    <xf numFmtId="0" fontId="12" fillId="33" borderId="30" xfId="0" applyFont="1" applyFill="1" applyBorder="1" applyAlignment="1" applyProtection="1">
      <alignment horizontal="center" textRotation="90" shrinkToFit="1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89" xfId="0" applyFont="1" applyFill="1" applyBorder="1" applyAlignment="1" applyProtection="1">
      <alignment horizontal="left" vertical="top" wrapText="1" shrinkToFit="1"/>
      <protection locked="0"/>
    </xf>
    <xf numFmtId="0" fontId="11" fillId="33" borderId="24" xfId="0" applyFont="1" applyFill="1" applyBorder="1" applyAlignment="1" applyProtection="1">
      <alignment horizontal="left" vertical="top" shrinkToFit="1"/>
      <protection locked="0"/>
    </xf>
    <xf numFmtId="0" fontId="11" fillId="33" borderId="90" xfId="0" applyFont="1" applyFill="1" applyBorder="1" applyAlignment="1" applyProtection="1">
      <alignment horizontal="left" vertical="top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6" sheet="Arkusz1"/>
  </cacheSource>
  <cacheFields count="8">
    <cacheField name="L.P.">
      <sharedItems containsMixedTypes="0"/>
    </cacheField>
    <cacheField name="NAZWA GRUPY ZAJĘĆ/&#10;NAZWA ZAJĘĆ">
      <sharedItems containsMixedTypes="0"/>
    </cacheField>
    <cacheField name="KOD&#10;ZAJĘĆ &#10;USOS">
      <sharedItems containsMixedTypes="0"/>
    </cacheField>
    <cacheField name="Egzamin po semestrze">
      <sharedItems containsMixedTypes="1" containsNumber="1" containsInteger="1"/>
    </cacheField>
    <cacheField name="Zaliczenie po semestrze">
      <sharedItems containsMixedTypes="1" containsNumber="1" containsInteger="1"/>
    </cacheField>
    <cacheField name="ECTS">
      <sharedItems containsSemiMixedTypes="0" containsString="0" containsMixedTypes="0" containsNumber="1" containsInteger="1"/>
    </cacheField>
    <cacheField name="RAZEM">
      <sharedItems containsSemiMixedTypes="0" containsString="0" containsMixedTypes="0" containsNumber="1" containsInteger="1" count="2">
        <n v="30"/>
        <n v="15"/>
      </sharedItems>
    </cacheField>
    <cacheField name="Semestr">
      <sharedItems containsSemiMixedTypes="0" containsString="0" containsMixedTypes="0" containsNumber="1" containsInteger="1" count="6">
        <n v="1"/>
        <n v="5"/>
        <n v="6"/>
        <n v="4"/>
        <n v="2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C11" firstHeaderRow="1" firstDataRow="2" firstDataCol="1"/>
  <pivotFields count="8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numFmtId="1">
      <items count="7">
        <item x="0"/>
        <item x="4"/>
        <item x="5"/>
        <item x="3"/>
        <item x="1"/>
        <item x="2"/>
        <item t="default"/>
      </items>
    </pivotField>
  </pivotFields>
  <rowFields count="1">
    <field x="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z ECTS" fld="5" baseField="0" baseItem="0"/>
    <dataField name="Suma z RAZEM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88">
      <selection activeCell="A1" sqref="A1:IV16384"/>
    </sheetView>
  </sheetViews>
  <sheetFormatPr defaultColWidth="9.00390625" defaultRowHeight="12.75"/>
  <cols>
    <col min="1" max="1" width="6.75390625" style="1" customWidth="1"/>
    <col min="2" max="2" width="37.25390625" style="2" customWidth="1"/>
    <col min="3" max="3" width="12.375" style="3" customWidth="1"/>
    <col min="4" max="27" width="3.75390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.75">
      <c r="A1" s="297" t="s">
        <v>42</v>
      </c>
      <c r="B1" s="298"/>
      <c r="C1" s="298"/>
      <c r="D1" s="298"/>
      <c r="E1" s="298"/>
      <c r="F1" s="298"/>
      <c r="G1" s="298"/>
      <c r="H1" s="298"/>
      <c r="I1" s="298"/>
    </row>
    <row r="2" spans="1:27" ht="19.5" customHeight="1" thickBot="1">
      <c r="A2" s="280" t="s">
        <v>20</v>
      </c>
      <c r="B2" s="281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299" t="s">
        <v>3</v>
      </c>
      <c r="H3" s="300"/>
      <c r="I3" s="300"/>
      <c r="J3" s="300"/>
      <c r="K3" s="300"/>
      <c r="L3" s="300"/>
      <c r="M3" s="300"/>
      <c r="N3" s="301"/>
      <c r="O3" s="291" t="s">
        <v>0</v>
      </c>
      <c r="P3" s="292"/>
      <c r="Q3" s="292"/>
      <c r="R3" s="292"/>
      <c r="S3" s="291" t="s">
        <v>1</v>
      </c>
      <c r="T3" s="292"/>
      <c r="U3" s="292"/>
      <c r="V3" s="292"/>
      <c r="W3" s="291" t="s">
        <v>2</v>
      </c>
      <c r="X3" s="292"/>
      <c r="Y3" s="292"/>
      <c r="Z3" s="292"/>
      <c r="AA3" s="282" t="s">
        <v>55</v>
      </c>
      <c r="AB3" s="283"/>
      <c r="AC3" s="283"/>
      <c r="AD3" s="283"/>
      <c r="AE3" s="284"/>
    </row>
    <row r="4" spans="6:31" ht="16.5" customHeight="1" thickBot="1" thickTop="1">
      <c r="F4" s="4"/>
      <c r="G4" s="302"/>
      <c r="H4" s="303"/>
      <c r="I4" s="303"/>
      <c r="J4" s="303"/>
      <c r="K4" s="303"/>
      <c r="L4" s="303"/>
      <c r="M4" s="303"/>
      <c r="N4" s="304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91" t="s">
        <v>9</v>
      </c>
      <c r="Z4" s="293"/>
      <c r="AA4" s="285"/>
      <c r="AB4" s="286"/>
      <c r="AC4" s="286"/>
      <c r="AD4" s="286"/>
      <c r="AE4" s="287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270" t="s">
        <v>28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2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278" t="s">
        <v>11</v>
      </c>
      <c r="B13" s="279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270" t="s">
        <v>29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2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278" t="s">
        <v>11</v>
      </c>
      <c r="B20" s="279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264" t="s">
        <v>30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6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278" t="s">
        <v>11</v>
      </c>
      <c r="B27" s="279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270" t="s">
        <v>31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2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307" t="s">
        <v>11</v>
      </c>
      <c r="B34" s="289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270" t="s">
        <v>32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2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288" t="s">
        <v>11</v>
      </c>
      <c r="B41" s="289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270" t="s">
        <v>33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2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278" t="s">
        <v>11</v>
      </c>
      <c r="B48" s="279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273" t="s">
        <v>37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312"/>
    </row>
    <row r="50" spans="1:31" ht="16.5" customHeight="1" thickBot="1">
      <c r="A50" s="273" t="s">
        <v>35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312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290" t="s">
        <v>11</v>
      </c>
      <c r="B56" s="279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270" t="s">
        <v>36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2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290" t="s">
        <v>11</v>
      </c>
      <c r="B63" s="279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264" t="s">
        <v>38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6"/>
    </row>
    <row r="65" spans="1:31" ht="16.5" customHeight="1" thickBot="1">
      <c r="A65" s="267" t="s">
        <v>35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9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290" t="s">
        <v>11</v>
      </c>
      <c r="B71" s="279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270" t="s">
        <v>39</v>
      </c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2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288" t="s">
        <v>11</v>
      </c>
      <c r="B78" s="289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264" t="s">
        <v>41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6"/>
    </row>
    <row r="80" spans="1:31" ht="16.5" customHeight="1" thickBot="1">
      <c r="A80" s="267" t="s">
        <v>40</v>
      </c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9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273" t="s">
        <v>36</v>
      </c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5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278" t="s">
        <v>11</v>
      </c>
      <c r="B93" s="279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270" t="s">
        <v>34</v>
      </c>
      <c r="B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2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308" t="s">
        <v>14</v>
      </c>
      <c r="B96" s="309"/>
      <c r="C96" s="146"/>
      <c r="D96" s="141">
        <f>D13+D20+D27+D34+D41+D48+D56+D63+D71+D78+D86+D93+D95</f>
        <v>0</v>
      </c>
      <c r="E96" s="310">
        <f>E95+E41+E34+E27+E20+E13+E63+E71+E78+E86+E93</f>
        <v>0</v>
      </c>
      <c r="F96" s="311"/>
      <c r="G96" s="141">
        <f>G13+G20+G27+G34+G41+G48+G56+G63+G71+G78+G86+G93+G95</f>
        <v>0</v>
      </c>
      <c r="H96" s="141">
        <f aca="true" t="shared" si="14" ref="H96:AE96">H13+H20+H27+H34+H41+H48+H56+H63+H71+H78+H86+H93+H95</f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314"/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305" t="s">
        <v>13</v>
      </c>
      <c r="K99" s="305"/>
      <c r="L99" s="305"/>
      <c r="M99" s="305"/>
      <c r="N99" s="306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315" t="s">
        <v>57</v>
      </c>
      <c r="B101" s="316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7"/>
    </row>
    <row r="102" spans="1:31" ht="16.5" customHeight="1">
      <c r="A102" s="318"/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  <c r="AE102" s="320"/>
    </row>
    <row r="103" spans="1:31" ht="16.5" customHeight="1">
      <c r="A103" s="295" t="s">
        <v>47</v>
      </c>
      <c r="B103" s="296"/>
      <c r="C103" s="296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</row>
    <row r="104" spans="1:31" ht="14.25" customHeight="1">
      <c r="A104" s="296"/>
      <c r="B104" s="296"/>
      <c r="C104" s="296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</row>
    <row r="105" spans="1:31" ht="30.75" customHeight="1">
      <c r="A105" s="295" t="s">
        <v>58</v>
      </c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77" t="e">
        <f>(AA96/D96)*100</f>
        <v>#DIV/0!</v>
      </c>
      <c r="AB105" s="277"/>
      <c r="AC105" s="277"/>
      <c r="AD105" s="277"/>
      <c r="AE105" s="277"/>
    </row>
    <row r="106" spans="1:31" ht="28.5" customHeight="1">
      <c r="A106" s="295" t="s">
        <v>48</v>
      </c>
      <c r="B106" s="295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77" t="e">
        <f>(AB96/D96)*100</f>
        <v>#DIV/0!</v>
      </c>
      <c r="AB106" s="277"/>
      <c r="AC106" s="277"/>
      <c r="AD106" s="277"/>
      <c r="AE106" s="277"/>
    </row>
    <row r="107" spans="1:31" ht="16.5" customHeight="1">
      <c r="A107" s="276" t="s">
        <v>52</v>
      </c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63" t="e">
        <f>AD96*100/D96</f>
        <v>#DIV/0!</v>
      </c>
      <c r="AB107" s="263"/>
      <c r="AC107" s="263"/>
      <c r="AD107" s="263"/>
      <c r="AE107" s="263"/>
    </row>
    <row r="108" spans="1:31" ht="30.75" customHeight="1">
      <c r="A108" s="276"/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63"/>
      <c r="AB108" s="263"/>
      <c r="AC108" s="263"/>
      <c r="AD108" s="263"/>
      <c r="AE108" s="263"/>
    </row>
    <row r="109" spans="1:31" ht="16.5" customHeight="1">
      <c r="A109" s="276" t="s">
        <v>49</v>
      </c>
      <c r="B109" s="313"/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263" t="e">
        <f>AE96/D96*100</f>
        <v>#DIV/0!</v>
      </c>
      <c r="AB109" s="263"/>
      <c r="AC109" s="263"/>
      <c r="AD109" s="263"/>
      <c r="AE109" s="263"/>
    </row>
    <row r="110" spans="1:31" ht="16.5" customHeight="1">
      <c r="A110" s="313"/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263"/>
      <c r="AB110" s="263"/>
      <c r="AC110" s="263"/>
      <c r="AD110" s="263"/>
      <c r="AE110" s="263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5">
      <c r="G167" s="77"/>
    </row>
    <row r="168" ht="15">
      <c r="G168" s="77"/>
    </row>
    <row r="169" ht="15">
      <c r="G169" s="77"/>
    </row>
    <row r="170" ht="15">
      <c r="G170" s="77"/>
    </row>
    <row r="171" ht="15">
      <c r="G171" s="77"/>
    </row>
    <row r="172" ht="15">
      <c r="G172" s="77"/>
    </row>
    <row r="173" ht="15">
      <c r="G173" s="77"/>
    </row>
    <row r="174" ht="15">
      <c r="G174" s="77"/>
    </row>
    <row r="175" ht="15">
      <c r="G175" s="77"/>
    </row>
    <row r="176" ht="15">
      <c r="G176" s="77"/>
    </row>
    <row r="177" ht="15">
      <c r="G177" s="77"/>
    </row>
    <row r="178" ht="15">
      <c r="G178" s="77"/>
    </row>
    <row r="179" ht="15">
      <c r="G179" s="77"/>
    </row>
    <row r="180" ht="15">
      <c r="G180" s="77"/>
    </row>
    <row r="181" ht="15">
      <c r="G181" s="77"/>
    </row>
    <row r="182" ht="15">
      <c r="G182" s="77"/>
    </row>
    <row r="183" ht="15">
      <c r="G183" s="77"/>
    </row>
    <row r="184" ht="15">
      <c r="G184" s="77"/>
    </row>
    <row r="185" ht="15">
      <c r="G185" s="77"/>
    </row>
    <row r="186" ht="15">
      <c r="G186" s="77"/>
    </row>
    <row r="187" ht="15">
      <c r="G187" s="77"/>
    </row>
    <row r="188" ht="15">
      <c r="G188" s="77"/>
    </row>
    <row r="189" ht="15">
      <c r="G189" s="77"/>
    </row>
    <row r="190" ht="15">
      <c r="G190" s="77"/>
    </row>
    <row r="191" ht="15">
      <c r="G191" s="77"/>
    </row>
    <row r="192" ht="15">
      <c r="G192" s="77"/>
    </row>
    <row r="193" ht="15">
      <c r="G193" s="77"/>
    </row>
    <row r="194" ht="15">
      <c r="G194" s="77"/>
    </row>
    <row r="195" ht="15">
      <c r="G195" s="77"/>
    </row>
    <row r="196" ht="15">
      <c r="G196" s="77"/>
    </row>
    <row r="197" ht="15">
      <c r="G197" s="77"/>
    </row>
    <row r="198" ht="15">
      <c r="G198" s="77"/>
    </row>
    <row r="199" ht="15">
      <c r="G199" s="77"/>
    </row>
    <row r="200" ht="15">
      <c r="G200" s="77"/>
    </row>
    <row r="201" ht="15">
      <c r="G201" s="77"/>
    </row>
    <row r="202" ht="15">
      <c r="G202" s="77"/>
    </row>
    <row r="203" ht="15">
      <c r="G203" s="77"/>
    </row>
    <row r="204" ht="15">
      <c r="G204" s="77"/>
    </row>
    <row r="205" ht="15">
      <c r="G205" s="77"/>
    </row>
    <row r="206" ht="15">
      <c r="G206" s="77"/>
    </row>
    <row r="207" ht="15">
      <c r="G207" s="77"/>
    </row>
    <row r="208" ht="15">
      <c r="G208" s="77"/>
    </row>
    <row r="209" ht="15">
      <c r="G209" s="77"/>
    </row>
    <row r="210" ht="15">
      <c r="G210" s="77"/>
    </row>
    <row r="211" ht="15">
      <c r="G211" s="77"/>
    </row>
    <row r="212" ht="15">
      <c r="G212" s="77"/>
    </row>
    <row r="213" ht="15">
      <c r="G213" s="77"/>
    </row>
    <row r="214" ht="15">
      <c r="G214" s="77"/>
    </row>
    <row r="215" ht="15">
      <c r="G215" s="77"/>
    </row>
    <row r="216" ht="15">
      <c r="G216" s="77"/>
    </row>
    <row r="217" ht="15">
      <c r="G217" s="77"/>
    </row>
    <row r="218" ht="15">
      <c r="G218" s="77"/>
    </row>
    <row r="219" ht="15">
      <c r="G219" s="77"/>
    </row>
    <row r="220" ht="15">
      <c r="G220" s="77"/>
    </row>
    <row r="221" ht="15">
      <c r="G221" s="77"/>
    </row>
    <row r="222" ht="15">
      <c r="G222" s="77"/>
    </row>
    <row r="223" ht="15">
      <c r="G223" s="77"/>
    </row>
    <row r="224" ht="15">
      <c r="G224" s="77"/>
    </row>
    <row r="225" ht="15">
      <c r="G225" s="77"/>
    </row>
    <row r="226" ht="15">
      <c r="G226" s="77"/>
    </row>
    <row r="227" ht="15">
      <c r="G227" s="77"/>
    </row>
    <row r="228" ht="15">
      <c r="G228" s="77"/>
    </row>
    <row r="229" ht="15">
      <c r="G229" s="77"/>
    </row>
    <row r="230" ht="15">
      <c r="G230" s="77"/>
    </row>
    <row r="231" ht="15">
      <c r="G231" s="77"/>
    </row>
    <row r="232" ht="15">
      <c r="G232" s="77"/>
    </row>
    <row r="233" ht="15">
      <c r="G233" s="77"/>
    </row>
    <row r="234" ht="15">
      <c r="G234" s="77"/>
    </row>
    <row r="235" ht="15">
      <c r="G235" s="77"/>
    </row>
    <row r="236" ht="15">
      <c r="G236" s="77"/>
    </row>
    <row r="237" ht="15">
      <c r="G237" s="77"/>
    </row>
    <row r="238" ht="15">
      <c r="G238" s="77"/>
    </row>
    <row r="239" ht="15">
      <c r="G239" s="77"/>
    </row>
    <row r="240" ht="15">
      <c r="G240" s="77"/>
    </row>
    <row r="241" ht="15">
      <c r="G241" s="77"/>
    </row>
    <row r="242" ht="15">
      <c r="G242" s="77"/>
    </row>
    <row r="243" ht="15">
      <c r="G243" s="77"/>
    </row>
    <row r="244" ht="15">
      <c r="G244" s="77"/>
    </row>
    <row r="245" ht="15">
      <c r="G245" s="77"/>
    </row>
    <row r="246" ht="15">
      <c r="G246" s="77"/>
    </row>
    <row r="247" ht="15">
      <c r="G247" s="77"/>
    </row>
    <row r="248" ht="15">
      <c r="G248" s="77"/>
    </row>
    <row r="249" ht="15">
      <c r="G249" s="77"/>
    </row>
    <row r="250" ht="15">
      <c r="G250" s="77"/>
    </row>
    <row r="251" ht="15">
      <c r="G251" s="77"/>
    </row>
    <row r="252" ht="15">
      <c r="G252" s="77"/>
    </row>
    <row r="253" ht="15">
      <c r="G253" s="77"/>
    </row>
    <row r="254" ht="15">
      <c r="G254" s="77"/>
    </row>
    <row r="255" ht="15">
      <c r="G255" s="77"/>
    </row>
    <row r="256" ht="15">
      <c r="G256" s="77"/>
    </row>
    <row r="257" ht="15">
      <c r="G257" s="77"/>
    </row>
    <row r="258" ht="15">
      <c r="G258" s="77"/>
    </row>
    <row r="259" ht="15">
      <c r="G259" s="77"/>
    </row>
    <row r="260" ht="15">
      <c r="G260" s="77"/>
    </row>
    <row r="261" ht="15">
      <c r="G261" s="77"/>
    </row>
    <row r="262" ht="15">
      <c r="G262" s="77"/>
    </row>
    <row r="263" ht="15">
      <c r="G263" s="77"/>
    </row>
    <row r="264" ht="15">
      <c r="G264" s="77"/>
    </row>
  </sheetData>
  <sheetProtection/>
  <mergeCells count="56"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257"/>
  <sheetViews>
    <sheetView view="pageBreakPreview" zoomScaleSheetLayoutView="100" zoomScalePageLayoutView="0" workbookViewId="0" topLeftCell="A88">
      <selection activeCell="H101" sqref="H101:I101"/>
    </sheetView>
  </sheetViews>
  <sheetFormatPr defaultColWidth="9.00390625" defaultRowHeight="12.75"/>
  <cols>
    <col min="1" max="1" width="6.75390625" style="1" customWidth="1"/>
    <col min="2" max="2" width="69.00390625" style="2" customWidth="1"/>
    <col min="3" max="3" width="12.375" style="3" customWidth="1"/>
    <col min="4" max="4" width="3.875" style="2" customWidth="1"/>
    <col min="5" max="5" width="5.25390625" style="161" customWidth="1"/>
    <col min="6" max="6" width="8.75390625" style="161" customWidth="1"/>
    <col min="7" max="7" width="6.75390625" style="161" customWidth="1"/>
    <col min="8" max="8" width="13.375" style="161" customWidth="1"/>
    <col min="9" max="9" width="7.625" style="161" customWidth="1"/>
    <col min="10" max="24" width="3.75390625" style="165" customWidth="1"/>
    <col min="25" max="25" width="3.75390625" style="93" customWidth="1"/>
    <col min="26" max="27" width="9.125" style="93" customWidth="1"/>
    <col min="28" max="28" width="13.00390625" style="93" customWidth="1"/>
    <col min="29" max="29" width="6.00390625" style="93" customWidth="1"/>
    <col min="30" max="30" width="9.125" style="93" customWidth="1"/>
    <col min="31" max="16384" width="9.125" style="2" customWidth="1"/>
  </cols>
  <sheetData>
    <row r="1" spans="1:7" ht="15.75">
      <c r="A1" s="297" t="s">
        <v>59</v>
      </c>
      <c r="B1" s="298"/>
      <c r="C1" s="298"/>
      <c r="D1" s="298"/>
      <c r="E1" s="298"/>
      <c r="F1" s="298"/>
      <c r="G1" s="298"/>
    </row>
    <row r="2" spans="1:25" ht="19.5" customHeight="1" thickBot="1">
      <c r="A2" s="280" t="s">
        <v>20</v>
      </c>
      <c r="B2" s="281"/>
      <c r="C2" s="74"/>
      <c r="O2" s="166"/>
      <c r="Q2" s="166"/>
      <c r="S2" s="166"/>
      <c r="U2" s="166"/>
      <c r="W2" s="166"/>
      <c r="Y2" s="167"/>
    </row>
    <row r="3" spans="5:24" ht="12.75" customHeight="1" thickTop="1">
      <c r="E3" s="282" t="s">
        <v>55</v>
      </c>
      <c r="F3" s="283"/>
      <c r="G3" s="283"/>
      <c r="H3" s="283"/>
      <c r="I3" s="284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5:24" ht="16.5" customHeight="1" thickBot="1">
      <c r="E4" s="285"/>
      <c r="F4" s="286"/>
      <c r="G4" s="286"/>
      <c r="H4" s="286"/>
      <c r="I4" s="287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30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143" t="s">
        <v>22</v>
      </c>
      <c r="F5" s="143" t="s">
        <v>60</v>
      </c>
      <c r="G5" s="143" t="s">
        <v>46</v>
      </c>
      <c r="H5" s="143" t="s">
        <v>54</v>
      </c>
      <c r="I5" s="143" t="s">
        <v>53</v>
      </c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</row>
    <row r="6" spans="1:30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s="160" customFormat="1" ht="16.5" customHeight="1" thickBot="1" thickTop="1">
      <c r="A7" s="270" t="s">
        <v>28</v>
      </c>
      <c r="B7" s="271"/>
      <c r="C7" s="271"/>
      <c r="D7" s="271"/>
      <c r="E7" s="271"/>
      <c r="F7" s="271"/>
      <c r="G7" s="271"/>
      <c r="H7" s="271"/>
      <c r="I7" s="272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94"/>
    </row>
    <row r="8" spans="1:24" ht="16.5" customHeight="1" thickTop="1">
      <c r="A8" s="10"/>
      <c r="B8" s="89"/>
      <c r="C8" s="56"/>
      <c r="D8" s="10"/>
      <c r="E8" s="110"/>
      <c r="F8" s="110"/>
      <c r="G8" s="110"/>
      <c r="H8" s="110"/>
      <c r="I8" s="110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6.5" customHeight="1">
      <c r="A9" s="11"/>
      <c r="B9" s="12"/>
      <c r="C9" s="13"/>
      <c r="D9" s="11"/>
      <c r="E9" s="106"/>
      <c r="F9" s="106"/>
      <c r="G9" s="106"/>
      <c r="H9" s="106"/>
      <c r="I9" s="106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16.5" customHeight="1">
      <c r="A10" s="11"/>
      <c r="B10" s="22"/>
      <c r="C10" s="23"/>
      <c r="D10" s="24"/>
      <c r="E10" s="106"/>
      <c r="F10" s="106"/>
      <c r="G10" s="106"/>
      <c r="H10" s="106"/>
      <c r="I10" s="106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16.5" customHeight="1">
      <c r="A11" s="11"/>
      <c r="B11" s="22"/>
      <c r="C11" s="23"/>
      <c r="D11" s="24"/>
      <c r="E11" s="106"/>
      <c r="F11" s="106"/>
      <c r="G11" s="106"/>
      <c r="H11" s="106"/>
      <c r="I11" s="106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16.5" customHeight="1" thickBot="1">
      <c r="A12" s="11"/>
      <c r="B12" s="22"/>
      <c r="C12" s="23"/>
      <c r="D12" s="24"/>
      <c r="E12" s="107"/>
      <c r="F12" s="107"/>
      <c r="G12" s="107"/>
      <c r="H12" s="107"/>
      <c r="I12" s="107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30" s="160" customFormat="1" ht="16.5" customHeight="1" thickBot="1" thickTop="1">
      <c r="A13" s="278" t="s">
        <v>11</v>
      </c>
      <c r="B13" s="279"/>
      <c r="C13" s="31"/>
      <c r="D13" s="32">
        <f aca="true" t="shared" si="0" ref="D13:I13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29" ht="16.5" customHeight="1" thickBot="1" thickTop="1">
      <c r="A14" s="270" t="s">
        <v>29</v>
      </c>
      <c r="B14" s="271"/>
      <c r="C14" s="271"/>
      <c r="D14" s="271"/>
      <c r="E14" s="271"/>
      <c r="F14" s="271"/>
      <c r="G14" s="271"/>
      <c r="H14" s="271"/>
      <c r="I14" s="272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</row>
    <row r="15" spans="1:24" ht="16.5" customHeight="1" thickTop="1">
      <c r="A15" s="10"/>
      <c r="B15" s="111"/>
      <c r="C15" s="56"/>
      <c r="D15" s="10"/>
      <c r="E15" s="78"/>
      <c r="F15" s="112"/>
      <c r="G15" s="110"/>
      <c r="H15" s="110"/>
      <c r="I15" s="110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16.5" customHeight="1">
      <c r="A16" s="11"/>
      <c r="B16" s="45"/>
      <c r="C16" s="13"/>
      <c r="D16" s="11"/>
      <c r="E16" s="79"/>
      <c r="F16" s="105"/>
      <c r="G16" s="106"/>
      <c r="H16" s="106"/>
      <c r="I16" s="106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16.5" customHeight="1">
      <c r="A17" s="11"/>
      <c r="B17" s="45"/>
      <c r="C17" s="13"/>
      <c r="D17" s="11"/>
      <c r="E17" s="79"/>
      <c r="F17" s="105"/>
      <c r="G17" s="106"/>
      <c r="H17" s="106"/>
      <c r="I17" s="106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ht="16.5" customHeight="1">
      <c r="A18" s="11"/>
      <c r="B18" s="45"/>
      <c r="C18" s="13"/>
      <c r="D18" s="11"/>
      <c r="E18" s="79"/>
      <c r="F18" s="105"/>
      <c r="G18" s="106"/>
      <c r="H18" s="106"/>
      <c r="I18" s="106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6.5" customHeight="1" thickBot="1">
      <c r="A19" s="46"/>
      <c r="B19" s="47"/>
      <c r="C19" s="48"/>
      <c r="D19" s="46"/>
      <c r="E19" s="80"/>
      <c r="F19" s="117"/>
      <c r="G19" s="107"/>
      <c r="H19" s="107"/>
      <c r="I19" s="107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30" s="160" customFormat="1" ht="16.5" customHeight="1" thickBot="1" thickTop="1">
      <c r="A20" s="278" t="s">
        <v>11</v>
      </c>
      <c r="B20" s="279"/>
      <c r="C20" s="53"/>
      <c r="D20" s="54">
        <f aca="true" t="shared" si="1" ref="D20:I20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7" ht="16.5" customHeight="1" thickBot="1" thickTop="1">
      <c r="A21" s="270" t="s">
        <v>30</v>
      </c>
      <c r="B21" s="271"/>
      <c r="C21" s="271"/>
      <c r="D21" s="271"/>
      <c r="E21" s="271"/>
      <c r="F21" s="271"/>
      <c r="G21" s="271"/>
      <c r="H21" s="271"/>
      <c r="I21" s="272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E21" s="94"/>
      <c r="AF21" s="94"/>
      <c r="AG21" s="94"/>
      <c r="AH21" s="94"/>
      <c r="AI21" s="94"/>
      <c r="AJ21" s="94"/>
      <c r="AK21" s="93"/>
    </row>
    <row r="22" spans="1:24" ht="16.5" customHeight="1" thickTop="1">
      <c r="A22" s="10"/>
      <c r="B22" s="118"/>
      <c r="C22" s="56"/>
      <c r="D22" s="10"/>
      <c r="E22" s="122"/>
      <c r="F22" s="110"/>
      <c r="G22" s="110"/>
      <c r="H22" s="110"/>
      <c r="I22" s="110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16.5" customHeight="1">
      <c r="A23" s="11"/>
      <c r="B23" s="62"/>
      <c r="C23" s="13"/>
      <c r="D23" s="11"/>
      <c r="E23" s="123"/>
      <c r="F23" s="106"/>
      <c r="G23" s="106"/>
      <c r="H23" s="106"/>
      <c r="I23" s="106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16.5" customHeight="1">
      <c r="A24" s="11"/>
      <c r="B24" s="62"/>
      <c r="C24" s="13"/>
      <c r="D24" s="11"/>
      <c r="E24" s="123"/>
      <c r="F24" s="106"/>
      <c r="G24" s="106"/>
      <c r="H24" s="106"/>
      <c r="I24" s="106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16.5" customHeight="1">
      <c r="A25" s="11"/>
      <c r="B25" s="62"/>
      <c r="C25" s="13"/>
      <c r="D25" s="11"/>
      <c r="E25" s="123"/>
      <c r="F25" s="106"/>
      <c r="G25" s="106"/>
      <c r="H25" s="106"/>
      <c r="I25" s="106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4" ht="16.5" customHeight="1" thickBot="1">
      <c r="A26" s="11"/>
      <c r="B26" s="62"/>
      <c r="C26" s="13"/>
      <c r="D26" s="11"/>
      <c r="E26" s="124"/>
      <c r="F26" s="107"/>
      <c r="G26" s="107"/>
      <c r="H26" s="107"/>
      <c r="I26" s="107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30" s="160" customFormat="1" ht="16.5" customHeight="1" thickBot="1" thickTop="1">
      <c r="A27" s="278" t="s">
        <v>11</v>
      </c>
      <c r="B27" s="279"/>
      <c r="C27" s="31"/>
      <c r="D27" s="32">
        <f aca="true" t="shared" si="2" ref="D27:I27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29" ht="16.5" customHeight="1" thickBot="1" thickTop="1">
      <c r="A28" s="270" t="s">
        <v>31</v>
      </c>
      <c r="B28" s="271"/>
      <c r="C28" s="271"/>
      <c r="D28" s="271"/>
      <c r="E28" s="271"/>
      <c r="F28" s="271"/>
      <c r="G28" s="271"/>
      <c r="H28" s="271"/>
      <c r="I28" s="272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</row>
    <row r="29" spans="1:24" ht="16.5" customHeight="1" thickTop="1">
      <c r="A29" s="39"/>
      <c r="B29" s="125"/>
      <c r="C29" s="38"/>
      <c r="D29" s="39"/>
      <c r="E29" s="126"/>
      <c r="F29" s="110"/>
      <c r="G29" s="110"/>
      <c r="H29" s="110"/>
      <c r="I29" s="110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1:24" ht="16.5" customHeight="1">
      <c r="A30" s="11"/>
      <c r="B30" s="12"/>
      <c r="C30" s="13"/>
      <c r="D30" s="11"/>
      <c r="E30" s="123"/>
      <c r="F30" s="106"/>
      <c r="G30" s="106"/>
      <c r="H30" s="106"/>
      <c r="I30" s="106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4" ht="16.5" customHeight="1">
      <c r="A31" s="11"/>
      <c r="B31" s="12"/>
      <c r="C31" s="13"/>
      <c r="D31" s="11"/>
      <c r="E31" s="123"/>
      <c r="F31" s="106"/>
      <c r="G31" s="106"/>
      <c r="H31" s="106"/>
      <c r="I31" s="106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ht="16.5" customHeight="1">
      <c r="A32" s="11"/>
      <c r="B32" s="12"/>
      <c r="C32" s="13"/>
      <c r="D32" s="11"/>
      <c r="E32" s="123"/>
      <c r="F32" s="106"/>
      <c r="G32" s="106"/>
      <c r="H32" s="106"/>
      <c r="I32" s="106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ht="16.5" customHeight="1" thickBot="1">
      <c r="A33" s="68"/>
      <c r="B33" s="12"/>
      <c r="C33" s="13"/>
      <c r="D33" s="11"/>
      <c r="E33" s="124"/>
      <c r="F33" s="127"/>
      <c r="G33" s="127"/>
      <c r="H33" s="127"/>
      <c r="I33" s="127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30" s="160" customFormat="1" ht="16.5" customHeight="1" thickBot="1" thickTop="1">
      <c r="A34" s="307" t="s">
        <v>11</v>
      </c>
      <c r="B34" s="289"/>
      <c r="C34" s="81"/>
      <c r="D34" s="82">
        <f aca="true" t="shared" si="3" ref="D34:I34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</row>
    <row r="35" spans="1:29" ht="16.5" customHeight="1" thickBot="1" thickTop="1">
      <c r="A35" s="270" t="s">
        <v>32</v>
      </c>
      <c r="B35" s="271"/>
      <c r="C35" s="271"/>
      <c r="D35" s="271"/>
      <c r="E35" s="271"/>
      <c r="F35" s="271"/>
      <c r="G35" s="271"/>
      <c r="H35" s="271"/>
      <c r="I35" s="272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</row>
    <row r="36" spans="1:24" ht="16.5" customHeight="1" thickTop="1">
      <c r="A36" s="39"/>
      <c r="B36" s="125"/>
      <c r="C36" s="38"/>
      <c r="D36" s="39"/>
      <c r="E36" s="126"/>
      <c r="F36" s="110"/>
      <c r="G36" s="110"/>
      <c r="H36" s="110"/>
      <c r="I36" s="110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4" ht="16.5" customHeight="1">
      <c r="A37" s="11"/>
      <c r="B37" s="12"/>
      <c r="C37" s="13"/>
      <c r="D37" s="11"/>
      <c r="E37" s="123"/>
      <c r="F37" s="106"/>
      <c r="G37" s="106"/>
      <c r="H37" s="106"/>
      <c r="I37" s="106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ht="16.5" customHeight="1">
      <c r="A38" s="11"/>
      <c r="B38" s="12"/>
      <c r="C38" s="13"/>
      <c r="D38" s="11"/>
      <c r="E38" s="123"/>
      <c r="F38" s="106"/>
      <c r="G38" s="106"/>
      <c r="H38" s="106"/>
      <c r="I38" s="106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1:24" ht="16.5" customHeight="1">
      <c r="A39" s="11"/>
      <c r="B39" s="12"/>
      <c r="C39" s="13"/>
      <c r="D39" s="11"/>
      <c r="E39" s="123"/>
      <c r="F39" s="106"/>
      <c r="G39" s="106"/>
      <c r="H39" s="106"/>
      <c r="I39" s="106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4" ht="16.5" customHeight="1" thickBot="1">
      <c r="A40" s="46"/>
      <c r="B40" s="12"/>
      <c r="C40" s="13"/>
      <c r="D40" s="11"/>
      <c r="E40" s="124"/>
      <c r="F40" s="107"/>
      <c r="G40" s="107"/>
      <c r="H40" s="107"/>
      <c r="I40" s="107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spans="1:30" s="160" customFormat="1" ht="16.5" customHeight="1" thickBot="1" thickTop="1">
      <c r="A41" s="288" t="s">
        <v>11</v>
      </c>
      <c r="B41" s="289"/>
      <c r="C41" s="81"/>
      <c r="D41" s="82">
        <f aca="true" t="shared" si="4" ref="D41:I41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</row>
    <row r="42" spans="1:30" s="160" customFormat="1" ht="16.5" customHeight="1" thickBot="1" thickTop="1">
      <c r="A42" s="270" t="s">
        <v>33</v>
      </c>
      <c r="B42" s="271"/>
      <c r="C42" s="271"/>
      <c r="D42" s="271"/>
      <c r="E42" s="271"/>
      <c r="F42" s="271"/>
      <c r="G42" s="271"/>
      <c r="H42" s="271"/>
      <c r="I42" s="272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94"/>
    </row>
    <row r="43" spans="1:24" ht="16.5" customHeight="1" thickTop="1">
      <c r="A43" s="39"/>
      <c r="B43" s="125"/>
      <c r="C43" s="38"/>
      <c r="D43" s="39"/>
      <c r="E43" s="126"/>
      <c r="F43" s="110"/>
      <c r="G43" s="110"/>
      <c r="H43" s="110"/>
      <c r="I43" s="110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ht="16.5" customHeight="1">
      <c r="A44" s="11"/>
      <c r="B44" s="12"/>
      <c r="C44" s="13"/>
      <c r="D44" s="11"/>
      <c r="E44" s="123"/>
      <c r="F44" s="106"/>
      <c r="G44" s="106"/>
      <c r="H44" s="106"/>
      <c r="I44" s="106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16.5" customHeight="1">
      <c r="A45" s="11"/>
      <c r="B45" s="12"/>
      <c r="C45" s="13"/>
      <c r="D45" s="11"/>
      <c r="E45" s="123"/>
      <c r="F45" s="106"/>
      <c r="G45" s="106"/>
      <c r="H45" s="106"/>
      <c r="I45" s="106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16.5" customHeight="1">
      <c r="A46" s="11"/>
      <c r="B46" s="12"/>
      <c r="C46" s="13"/>
      <c r="D46" s="11"/>
      <c r="E46" s="123"/>
      <c r="F46" s="106"/>
      <c r="G46" s="106"/>
      <c r="H46" s="106"/>
      <c r="I46" s="106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6.5" customHeight="1" thickBot="1">
      <c r="A47" s="24"/>
      <c r="B47" s="22"/>
      <c r="C47" s="23"/>
      <c r="D47" s="24"/>
      <c r="E47" s="124"/>
      <c r="F47" s="107"/>
      <c r="G47" s="107"/>
      <c r="H47" s="107"/>
      <c r="I47" s="107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30" s="160" customFormat="1" ht="16.5" customHeight="1" thickBot="1" thickTop="1">
      <c r="A48" s="278" t="s">
        <v>11</v>
      </c>
      <c r="B48" s="279"/>
      <c r="C48" s="31"/>
      <c r="D48" s="32">
        <f aca="true" t="shared" si="5" ref="D48:I48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spans="1:29" ht="16.5" customHeight="1" thickTop="1">
      <c r="A49" s="264" t="s">
        <v>37</v>
      </c>
      <c r="B49" s="265"/>
      <c r="C49" s="265"/>
      <c r="D49" s="265"/>
      <c r="E49" s="265"/>
      <c r="F49" s="265"/>
      <c r="G49" s="265"/>
      <c r="H49" s="265"/>
      <c r="I49" s="266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</row>
    <row r="50" spans="1:29" ht="16.5" customHeight="1" thickBot="1">
      <c r="A50" s="267" t="s">
        <v>35</v>
      </c>
      <c r="B50" s="268"/>
      <c r="C50" s="268"/>
      <c r="D50" s="268"/>
      <c r="E50" s="268"/>
      <c r="F50" s="268"/>
      <c r="G50" s="268"/>
      <c r="H50" s="268"/>
      <c r="I50" s="269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</row>
    <row r="51" spans="1:24" ht="16.5" customHeight="1" thickTop="1">
      <c r="A51" s="10"/>
      <c r="B51" s="89"/>
      <c r="C51" s="56"/>
      <c r="D51" s="10"/>
      <c r="E51" s="122"/>
      <c r="F51" s="110"/>
      <c r="G51" s="110"/>
      <c r="H51" s="110"/>
      <c r="I51" s="110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ht="16.5" customHeight="1">
      <c r="A52" s="11"/>
      <c r="B52" s="12"/>
      <c r="C52" s="13"/>
      <c r="D52" s="11"/>
      <c r="E52" s="123"/>
      <c r="F52" s="106"/>
      <c r="G52" s="106"/>
      <c r="H52" s="106"/>
      <c r="I52" s="106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ht="16.5" customHeight="1">
      <c r="A53" s="11"/>
      <c r="B53" s="12"/>
      <c r="C53" s="13"/>
      <c r="D53" s="11"/>
      <c r="E53" s="123"/>
      <c r="F53" s="106"/>
      <c r="G53" s="106"/>
      <c r="H53" s="106"/>
      <c r="I53" s="106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ht="16.5" customHeight="1">
      <c r="A54" s="11"/>
      <c r="B54" s="12"/>
      <c r="C54" s="13"/>
      <c r="D54" s="11"/>
      <c r="E54" s="123"/>
      <c r="F54" s="106"/>
      <c r="G54" s="106"/>
      <c r="H54" s="106"/>
      <c r="I54" s="106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ht="16.5" customHeight="1" thickBot="1">
      <c r="A55" s="46"/>
      <c r="B55" s="12"/>
      <c r="C55" s="13"/>
      <c r="D55" s="11"/>
      <c r="E55" s="124"/>
      <c r="F55" s="107"/>
      <c r="G55" s="107"/>
      <c r="H55" s="107"/>
      <c r="I55" s="107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30" s="160" customFormat="1" ht="16.5" customHeight="1" thickBot="1" thickTop="1">
      <c r="A56" s="290" t="s">
        <v>11</v>
      </c>
      <c r="B56" s="279"/>
      <c r="C56" s="31"/>
      <c r="D56" s="32">
        <f aca="true" t="shared" si="6" ref="D56:I5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</row>
    <row r="57" spans="1:29" ht="16.5" customHeight="1" thickBot="1" thickTop="1">
      <c r="A57" s="270" t="s">
        <v>36</v>
      </c>
      <c r="B57" s="271"/>
      <c r="C57" s="271"/>
      <c r="D57" s="271"/>
      <c r="E57" s="271"/>
      <c r="F57" s="271"/>
      <c r="G57" s="271"/>
      <c r="H57" s="271"/>
      <c r="I57" s="272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</row>
    <row r="58" spans="1:24" ht="16.5" customHeight="1" thickTop="1">
      <c r="A58" s="10"/>
      <c r="B58" s="89"/>
      <c r="C58" s="56"/>
      <c r="D58" s="10"/>
      <c r="E58" s="122"/>
      <c r="F58" s="110"/>
      <c r="G58" s="110"/>
      <c r="H58" s="110"/>
      <c r="I58" s="110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16.5" customHeight="1">
      <c r="A59" s="11"/>
      <c r="B59" s="12"/>
      <c r="C59" s="13"/>
      <c r="D59" s="11"/>
      <c r="E59" s="123"/>
      <c r="F59" s="106"/>
      <c r="G59" s="106"/>
      <c r="H59" s="106"/>
      <c r="I59" s="106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16.5" customHeight="1">
      <c r="A60" s="11"/>
      <c r="B60" s="12"/>
      <c r="C60" s="13"/>
      <c r="D60" s="11"/>
      <c r="E60" s="123"/>
      <c r="F60" s="106"/>
      <c r="G60" s="106"/>
      <c r="H60" s="106"/>
      <c r="I60" s="106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ht="16.5" customHeight="1">
      <c r="A61" s="11"/>
      <c r="B61" s="12"/>
      <c r="C61" s="13"/>
      <c r="D61" s="11"/>
      <c r="E61" s="123"/>
      <c r="F61" s="106"/>
      <c r="G61" s="106"/>
      <c r="H61" s="106"/>
      <c r="I61" s="106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ht="16.5" customHeight="1" thickBot="1">
      <c r="A62" s="46"/>
      <c r="B62" s="12"/>
      <c r="C62" s="13"/>
      <c r="D62" s="11"/>
      <c r="E62" s="124"/>
      <c r="F62" s="107"/>
      <c r="G62" s="107"/>
      <c r="H62" s="107"/>
      <c r="I62" s="107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30" s="160" customFormat="1" ht="16.5" customHeight="1" thickBot="1" thickTop="1">
      <c r="A63" s="290" t="s">
        <v>11</v>
      </c>
      <c r="B63" s="279"/>
      <c r="C63" s="31"/>
      <c r="D63" s="32">
        <f aca="true" t="shared" si="7" ref="D63:I63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</row>
    <row r="64" spans="1:29" ht="16.5" customHeight="1" thickTop="1">
      <c r="A64" s="264" t="s">
        <v>38</v>
      </c>
      <c r="B64" s="265"/>
      <c r="C64" s="265"/>
      <c r="D64" s="265"/>
      <c r="E64" s="265"/>
      <c r="F64" s="265"/>
      <c r="G64" s="265"/>
      <c r="H64" s="265"/>
      <c r="I64" s="266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</row>
    <row r="65" spans="1:29" ht="16.5" customHeight="1" thickBot="1">
      <c r="A65" s="267" t="s">
        <v>35</v>
      </c>
      <c r="B65" s="268"/>
      <c r="C65" s="268"/>
      <c r="D65" s="268"/>
      <c r="E65" s="268"/>
      <c r="F65" s="268"/>
      <c r="G65" s="268"/>
      <c r="H65" s="268"/>
      <c r="I65" s="269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</row>
    <row r="66" spans="1:24" ht="16.5" customHeight="1" thickTop="1">
      <c r="A66" s="39"/>
      <c r="B66" s="125"/>
      <c r="C66" s="38"/>
      <c r="D66" s="39"/>
      <c r="E66" s="126"/>
      <c r="F66" s="110"/>
      <c r="G66" s="110"/>
      <c r="H66" s="110"/>
      <c r="I66" s="110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ht="16.5" customHeight="1">
      <c r="A67" s="11"/>
      <c r="B67" s="12"/>
      <c r="C67" s="13"/>
      <c r="D67" s="11"/>
      <c r="E67" s="123"/>
      <c r="F67" s="106"/>
      <c r="G67" s="106"/>
      <c r="H67" s="106"/>
      <c r="I67" s="10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 ht="16.5" customHeight="1">
      <c r="A68" s="11"/>
      <c r="B68" s="12"/>
      <c r="C68" s="13"/>
      <c r="D68" s="11"/>
      <c r="E68" s="123"/>
      <c r="F68" s="106"/>
      <c r="G68" s="106"/>
      <c r="H68" s="106"/>
      <c r="I68" s="106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ht="16.5" customHeight="1">
      <c r="A69" s="11"/>
      <c r="B69" s="12"/>
      <c r="C69" s="13"/>
      <c r="D69" s="11"/>
      <c r="E69" s="123"/>
      <c r="F69" s="106"/>
      <c r="G69" s="106"/>
      <c r="H69" s="106"/>
      <c r="I69" s="106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ht="16.5" customHeight="1" thickBot="1">
      <c r="A70" s="46"/>
      <c r="B70" s="12"/>
      <c r="C70" s="13"/>
      <c r="D70" s="11"/>
      <c r="E70" s="124"/>
      <c r="F70" s="107"/>
      <c r="G70" s="107"/>
      <c r="H70" s="107"/>
      <c r="I70" s="107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30" s="160" customFormat="1" ht="16.5" customHeight="1" thickBot="1" thickTop="1">
      <c r="A71" s="290" t="s">
        <v>11</v>
      </c>
      <c r="B71" s="279"/>
      <c r="C71" s="31"/>
      <c r="D71" s="32">
        <f aca="true" t="shared" si="8" ref="D71:I71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</row>
    <row r="72" spans="1:29" ht="16.5" customHeight="1" thickBot="1" thickTop="1">
      <c r="A72" s="270" t="s">
        <v>39</v>
      </c>
      <c r="B72" s="271"/>
      <c r="C72" s="271"/>
      <c r="D72" s="271"/>
      <c r="E72" s="271"/>
      <c r="F72" s="271"/>
      <c r="G72" s="271"/>
      <c r="H72" s="271"/>
      <c r="I72" s="272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</row>
    <row r="73" spans="1:24" ht="16.5" customHeight="1" thickTop="1">
      <c r="A73" s="39"/>
      <c r="B73" s="125"/>
      <c r="C73" s="38"/>
      <c r="D73" s="39"/>
      <c r="E73" s="126"/>
      <c r="F73" s="110"/>
      <c r="G73" s="110"/>
      <c r="H73" s="110"/>
      <c r="I73" s="110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ht="16.5" customHeight="1">
      <c r="A74" s="11"/>
      <c r="B74" s="12"/>
      <c r="C74" s="13"/>
      <c r="D74" s="11"/>
      <c r="E74" s="123"/>
      <c r="F74" s="106"/>
      <c r="G74" s="106"/>
      <c r="H74" s="106"/>
      <c r="I74" s="106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ht="16.5" customHeight="1">
      <c r="A75" s="11"/>
      <c r="B75" s="12"/>
      <c r="C75" s="13"/>
      <c r="D75" s="11"/>
      <c r="E75" s="123"/>
      <c r="F75" s="106"/>
      <c r="G75" s="106"/>
      <c r="H75" s="106"/>
      <c r="I75" s="106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ht="16.5" customHeight="1">
      <c r="A76" s="11"/>
      <c r="B76" s="12"/>
      <c r="C76" s="13"/>
      <c r="D76" s="11"/>
      <c r="E76" s="123"/>
      <c r="F76" s="106"/>
      <c r="G76" s="106"/>
      <c r="H76" s="106"/>
      <c r="I76" s="106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ht="16.5" customHeight="1" thickBot="1">
      <c r="A77" s="46"/>
      <c r="B77" s="12"/>
      <c r="C77" s="13"/>
      <c r="D77" s="11"/>
      <c r="E77" s="124"/>
      <c r="F77" s="107"/>
      <c r="G77" s="107"/>
      <c r="H77" s="107"/>
      <c r="I77" s="107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30" s="160" customFormat="1" ht="16.5" customHeight="1" thickBot="1" thickTop="1">
      <c r="A78" s="288" t="s">
        <v>11</v>
      </c>
      <c r="B78" s="289"/>
      <c r="C78" s="81"/>
      <c r="D78" s="82">
        <f>SUM(D73:D77)</f>
        <v>0</v>
      </c>
      <c r="E78" s="144"/>
      <c r="F78" s="145"/>
      <c r="G78" s="145"/>
      <c r="H78" s="145"/>
      <c r="I78" s="145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</row>
    <row r="79" spans="1:29" ht="16.5" customHeight="1" thickTop="1">
      <c r="A79" s="264" t="s">
        <v>41</v>
      </c>
      <c r="B79" s="265"/>
      <c r="C79" s="265"/>
      <c r="D79" s="265"/>
      <c r="E79" s="265"/>
      <c r="F79" s="265"/>
      <c r="G79" s="265"/>
      <c r="H79" s="265"/>
      <c r="I79" s="266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</row>
    <row r="80" spans="1:29" ht="16.5" customHeight="1" thickBot="1">
      <c r="A80" s="267" t="s">
        <v>40</v>
      </c>
      <c r="B80" s="268"/>
      <c r="C80" s="268"/>
      <c r="D80" s="268"/>
      <c r="E80" s="268"/>
      <c r="F80" s="268"/>
      <c r="G80" s="268"/>
      <c r="H80" s="268"/>
      <c r="I80" s="269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</row>
    <row r="81" spans="1:24" ht="16.5" customHeight="1" thickTop="1">
      <c r="A81" s="39"/>
      <c r="B81" s="125"/>
      <c r="C81" s="38"/>
      <c r="D81" s="39"/>
      <c r="E81" s="126"/>
      <c r="F81" s="110"/>
      <c r="G81" s="110"/>
      <c r="H81" s="110"/>
      <c r="I81" s="110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ht="16.5" customHeight="1">
      <c r="A82" s="11"/>
      <c r="B82" s="12"/>
      <c r="C82" s="13"/>
      <c r="D82" s="11"/>
      <c r="E82" s="123"/>
      <c r="F82" s="106"/>
      <c r="G82" s="106"/>
      <c r="H82" s="106"/>
      <c r="I82" s="106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ht="16.5" customHeight="1">
      <c r="A83" s="11"/>
      <c r="B83" s="12"/>
      <c r="C83" s="13"/>
      <c r="D83" s="11"/>
      <c r="E83" s="123"/>
      <c r="F83" s="106"/>
      <c r="G83" s="106"/>
      <c r="H83" s="106"/>
      <c r="I83" s="106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ht="16.5" customHeight="1">
      <c r="A84" s="11"/>
      <c r="B84" s="12"/>
      <c r="C84" s="13"/>
      <c r="D84" s="11"/>
      <c r="E84" s="123"/>
      <c r="F84" s="106"/>
      <c r="G84" s="106"/>
      <c r="H84" s="106"/>
      <c r="I84" s="106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ht="16.5" customHeight="1" thickBot="1">
      <c r="A85" s="46"/>
      <c r="B85" s="12"/>
      <c r="C85" s="13"/>
      <c r="D85" s="11"/>
      <c r="E85" s="124"/>
      <c r="F85" s="107"/>
      <c r="G85" s="107"/>
      <c r="H85" s="107"/>
      <c r="I85" s="107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30" s="160" customFormat="1" ht="16.5" customHeight="1" thickBot="1" thickTop="1">
      <c r="A86" s="87" t="s">
        <v>11</v>
      </c>
      <c r="B86" s="88"/>
      <c r="C86" s="31"/>
      <c r="D86" s="32">
        <f aca="true" t="shared" si="9" ref="D86:I86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</row>
    <row r="87" spans="1:29" ht="16.5" customHeight="1" thickBot="1" thickTop="1">
      <c r="A87" s="270" t="s">
        <v>36</v>
      </c>
      <c r="B87" s="271"/>
      <c r="C87" s="271"/>
      <c r="D87" s="271"/>
      <c r="E87" s="271"/>
      <c r="F87" s="271"/>
      <c r="G87" s="271"/>
      <c r="H87" s="271"/>
      <c r="I87" s="272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</row>
    <row r="88" spans="1:24" ht="16.5" customHeight="1" thickTop="1">
      <c r="A88" s="10"/>
      <c r="B88" s="89"/>
      <c r="C88" s="56"/>
      <c r="D88" s="10"/>
      <c r="E88" s="122"/>
      <c r="F88" s="110"/>
      <c r="G88" s="110"/>
      <c r="H88" s="110"/>
      <c r="I88" s="110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ht="16.5" customHeight="1">
      <c r="A89" s="11"/>
      <c r="B89" s="12"/>
      <c r="C89" s="13"/>
      <c r="D89" s="11"/>
      <c r="E89" s="123"/>
      <c r="F89" s="106"/>
      <c r="G89" s="106"/>
      <c r="H89" s="106"/>
      <c r="I89" s="106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1:24" ht="16.5" customHeight="1">
      <c r="A90" s="11"/>
      <c r="B90" s="12"/>
      <c r="C90" s="13"/>
      <c r="D90" s="11"/>
      <c r="E90" s="123"/>
      <c r="F90" s="106"/>
      <c r="G90" s="106"/>
      <c r="H90" s="106"/>
      <c r="I90" s="106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1:24" ht="16.5" customHeight="1">
      <c r="A91" s="11"/>
      <c r="B91" s="12"/>
      <c r="C91" s="13"/>
      <c r="D91" s="11"/>
      <c r="E91" s="123"/>
      <c r="F91" s="106"/>
      <c r="G91" s="106"/>
      <c r="H91" s="106"/>
      <c r="I91" s="106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spans="1:24" ht="16.5" customHeight="1" thickBot="1">
      <c r="A92" s="46"/>
      <c r="B92" s="12"/>
      <c r="C92" s="13"/>
      <c r="D92" s="11"/>
      <c r="E92" s="124"/>
      <c r="F92" s="107"/>
      <c r="G92" s="107"/>
      <c r="H92" s="107"/>
      <c r="I92" s="107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  <row r="93" spans="1:30" s="160" customFormat="1" ht="16.5" customHeight="1" thickBot="1" thickTop="1">
      <c r="A93" s="278" t="s">
        <v>11</v>
      </c>
      <c r="B93" s="279"/>
      <c r="C93" s="31"/>
      <c r="D93" s="32">
        <f aca="true" t="shared" si="10" ref="D93:I93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</row>
    <row r="94" spans="1:29" ht="16.5" customHeight="1" thickBot="1" thickTop="1">
      <c r="A94" s="270" t="s">
        <v>34</v>
      </c>
      <c r="B94" s="271"/>
      <c r="C94" s="271"/>
      <c r="D94" s="271"/>
      <c r="E94" s="271"/>
      <c r="F94" s="271"/>
      <c r="G94" s="271"/>
      <c r="H94" s="271"/>
      <c r="I94" s="272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</row>
    <row r="95" spans="1:24" ht="16.5" customHeight="1" thickBot="1" thickTop="1">
      <c r="A95" s="130"/>
      <c r="B95" s="131" t="s">
        <v>19</v>
      </c>
      <c r="C95" s="132"/>
      <c r="D95" s="68"/>
      <c r="E95" s="126"/>
      <c r="F95" s="110"/>
      <c r="G95" s="110"/>
      <c r="H95" s="110"/>
      <c r="I95" s="110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1:9" s="71" customFormat="1" ht="16.5" customHeight="1" thickBot="1" thickTop="1">
      <c r="A96" s="308" t="s">
        <v>14</v>
      </c>
      <c r="B96" s="309"/>
      <c r="C96" s="146"/>
      <c r="D96" s="141">
        <f aca="true" t="shared" si="11" ref="D96:I96">D13+D20+D27+D34+D41+D48+D56+D63+D71+D78+D86+D93+D95</f>
        <v>0</v>
      </c>
      <c r="E96" s="141">
        <f t="shared" si="11"/>
        <v>0</v>
      </c>
      <c r="F96" s="141">
        <f t="shared" si="11"/>
        <v>0</v>
      </c>
      <c r="G96" s="141">
        <f t="shared" si="11"/>
        <v>0</v>
      </c>
      <c r="H96" s="141">
        <f t="shared" si="11"/>
        <v>0</v>
      </c>
      <c r="I96" s="141">
        <f t="shared" si="11"/>
        <v>0</v>
      </c>
    </row>
    <row r="97" spans="1:24" ht="16.5" customHeight="1" thickTop="1">
      <c r="A97" s="314"/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30" ht="48.75" customHeight="1">
      <c r="A98" s="321" t="s">
        <v>57</v>
      </c>
      <c r="B98" s="321"/>
      <c r="C98" s="321"/>
      <c r="D98" s="321"/>
      <c r="E98" s="321"/>
      <c r="F98" s="321"/>
      <c r="G98" s="321"/>
      <c r="H98" s="277">
        <f>G96</f>
        <v>0</v>
      </c>
      <c r="I98" s="277"/>
      <c r="J98" s="171"/>
      <c r="K98" s="171"/>
      <c r="L98" s="171"/>
      <c r="M98" s="9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31.5" customHeight="1">
      <c r="A99" s="322" t="s">
        <v>47</v>
      </c>
      <c r="B99" s="322"/>
      <c r="C99" s="322"/>
      <c r="D99" s="322"/>
      <c r="E99" s="322"/>
      <c r="F99" s="322"/>
      <c r="G99" s="322"/>
      <c r="H99" s="277"/>
      <c r="I99" s="277"/>
      <c r="J99" s="171"/>
      <c r="K99" s="171"/>
      <c r="L99" s="171"/>
      <c r="M99" s="9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30.75" customHeight="1">
      <c r="A100" s="322" t="s">
        <v>58</v>
      </c>
      <c r="B100" s="322"/>
      <c r="C100" s="322"/>
      <c r="D100" s="322"/>
      <c r="E100" s="322"/>
      <c r="F100" s="322"/>
      <c r="G100" s="322"/>
      <c r="H100" s="277" t="e">
        <f>(E96/D96)*100</f>
        <v>#DIV/0!</v>
      </c>
      <c r="I100" s="277"/>
      <c r="J100" s="171"/>
      <c r="K100" s="171"/>
      <c r="L100" s="171"/>
      <c r="M100" s="9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45.75" customHeight="1">
      <c r="A101" s="322" t="s">
        <v>61</v>
      </c>
      <c r="B101" s="322"/>
      <c r="C101" s="322"/>
      <c r="D101" s="322"/>
      <c r="E101" s="322"/>
      <c r="F101" s="322"/>
      <c r="G101" s="322"/>
      <c r="H101" s="277" t="e">
        <f>(F96/D96)*100</f>
        <v>#DIV/0!</v>
      </c>
      <c r="I101" s="277"/>
      <c r="J101" s="171"/>
      <c r="K101" s="171"/>
      <c r="L101" s="171"/>
      <c r="M101" s="9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51.75" customHeight="1">
      <c r="A102" s="321" t="s">
        <v>52</v>
      </c>
      <c r="B102" s="321"/>
      <c r="C102" s="321"/>
      <c r="D102" s="321"/>
      <c r="E102" s="321"/>
      <c r="F102" s="321"/>
      <c r="G102" s="321"/>
      <c r="H102" s="263" t="e">
        <f>H96*100/D96</f>
        <v>#DIV/0!</v>
      </c>
      <c r="I102" s="263"/>
      <c r="J102" s="170"/>
      <c r="K102" s="170"/>
      <c r="L102" s="170"/>
      <c r="M102" s="9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44.25" customHeight="1">
      <c r="A103" s="321" t="s">
        <v>49</v>
      </c>
      <c r="B103" s="321"/>
      <c r="C103" s="321"/>
      <c r="D103" s="321"/>
      <c r="E103" s="321"/>
      <c r="F103" s="321"/>
      <c r="G103" s="321"/>
      <c r="H103" s="263" t="e">
        <f>I96/D96*100</f>
        <v>#DIV/0!</v>
      </c>
      <c r="I103" s="263"/>
      <c r="J103" s="170"/>
      <c r="K103" s="170"/>
      <c r="L103" s="170"/>
      <c r="M103" s="9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5:29" ht="16.5" customHeight="1">
      <c r="E104" s="163"/>
      <c r="Y104" s="148"/>
      <c r="Z104" s="148"/>
      <c r="AA104" s="148"/>
      <c r="AB104" s="148"/>
      <c r="AC104" s="148"/>
    </row>
    <row r="105" spans="5:29" ht="16.5" customHeight="1">
      <c r="E105" s="163"/>
      <c r="Y105" s="148"/>
      <c r="Z105" s="148"/>
      <c r="AA105" s="148"/>
      <c r="AB105" s="148"/>
      <c r="AC105" s="148"/>
    </row>
    <row r="106" ht="16.5" customHeight="1">
      <c r="E106" s="163"/>
    </row>
    <row r="107" ht="16.5" customHeight="1">
      <c r="E107" s="163"/>
    </row>
    <row r="108" ht="16.5" customHeight="1">
      <c r="E108" s="163"/>
    </row>
    <row r="109" ht="16.5" customHeight="1">
      <c r="E109" s="163"/>
    </row>
    <row r="110" ht="16.5" customHeight="1">
      <c r="E110" s="163"/>
    </row>
    <row r="111" ht="16.5" customHeight="1">
      <c r="E111" s="163"/>
    </row>
    <row r="112" ht="16.5" customHeight="1">
      <c r="E112" s="163"/>
    </row>
    <row r="113" ht="16.5" customHeight="1">
      <c r="E113" s="163"/>
    </row>
    <row r="114" ht="16.5" customHeight="1">
      <c r="E114" s="163"/>
    </row>
    <row r="115" ht="16.5" customHeight="1">
      <c r="E115" s="163"/>
    </row>
    <row r="116" ht="16.5" customHeight="1">
      <c r="E116" s="163"/>
    </row>
    <row r="117" ht="16.5" customHeight="1">
      <c r="E117" s="163"/>
    </row>
    <row r="118" ht="16.5" customHeight="1">
      <c r="E118" s="163"/>
    </row>
    <row r="119" ht="16.5" customHeight="1">
      <c r="E119" s="163"/>
    </row>
    <row r="120" ht="16.5" customHeight="1">
      <c r="E120" s="163"/>
    </row>
    <row r="121" ht="16.5" customHeight="1">
      <c r="E121" s="163"/>
    </row>
    <row r="122" ht="16.5" customHeight="1">
      <c r="E122" s="163"/>
    </row>
    <row r="123" ht="16.5" customHeight="1">
      <c r="E123" s="163"/>
    </row>
    <row r="124" ht="16.5" customHeight="1">
      <c r="E124" s="163"/>
    </row>
    <row r="125" ht="16.5" customHeight="1">
      <c r="E125" s="163"/>
    </row>
    <row r="126" ht="16.5" customHeight="1">
      <c r="E126" s="163"/>
    </row>
    <row r="127" ht="16.5" customHeight="1">
      <c r="E127" s="163"/>
    </row>
    <row r="128" ht="16.5" customHeight="1">
      <c r="E128" s="163"/>
    </row>
    <row r="129" ht="16.5" customHeight="1">
      <c r="E129" s="163"/>
    </row>
    <row r="130" ht="16.5" customHeight="1">
      <c r="E130" s="163"/>
    </row>
    <row r="131" ht="16.5" customHeight="1">
      <c r="E131" s="163"/>
    </row>
    <row r="132" ht="16.5" customHeight="1">
      <c r="E132" s="163"/>
    </row>
    <row r="133" ht="16.5" customHeight="1">
      <c r="E133" s="163"/>
    </row>
    <row r="134" ht="16.5" customHeight="1">
      <c r="E134" s="163"/>
    </row>
    <row r="135" ht="16.5" customHeight="1">
      <c r="E135" s="163"/>
    </row>
    <row r="136" ht="16.5" customHeight="1">
      <c r="E136" s="163"/>
    </row>
    <row r="137" ht="16.5" customHeight="1">
      <c r="E137" s="163"/>
    </row>
    <row r="138" ht="16.5" customHeight="1">
      <c r="E138" s="163"/>
    </row>
    <row r="139" ht="16.5" customHeight="1">
      <c r="E139" s="163"/>
    </row>
    <row r="140" ht="16.5" customHeight="1">
      <c r="E140" s="163"/>
    </row>
    <row r="141" ht="16.5" customHeight="1">
      <c r="E141" s="163"/>
    </row>
    <row r="142" ht="16.5" customHeight="1">
      <c r="E142" s="163"/>
    </row>
    <row r="143" ht="16.5" customHeight="1">
      <c r="E143" s="163"/>
    </row>
    <row r="144" ht="16.5" customHeight="1">
      <c r="E144" s="163"/>
    </row>
    <row r="145" ht="16.5" customHeight="1">
      <c r="E145" s="163"/>
    </row>
    <row r="146" ht="16.5" customHeight="1">
      <c r="E146" s="163"/>
    </row>
    <row r="147" ht="16.5" customHeight="1">
      <c r="E147" s="163"/>
    </row>
    <row r="148" ht="16.5" customHeight="1">
      <c r="E148" s="163"/>
    </row>
    <row r="149" ht="16.5" customHeight="1">
      <c r="E149" s="163"/>
    </row>
    <row r="150" ht="16.5" customHeight="1">
      <c r="E150" s="163"/>
    </row>
    <row r="151" ht="16.5" customHeight="1">
      <c r="E151" s="163"/>
    </row>
    <row r="152" ht="16.5" customHeight="1">
      <c r="E152" s="163"/>
    </row>
    <row r="153" ht="16.5" customHeight="1">
      <c r="E153" s="163"/>
    </row>
    <row r="154" ht="16.5" customHeight="1">
      <c r="E154" s="163"/>
    </row>
    <row r="155" ht="16.5" customHeight="1">
      <c r="E155" s="163"/>
    </row>
    <row r="156" ht="16.5" customHeight="1">
      <c r="E156" s="163"/>
    </row>
    <row r="157" ht="16.5" customHeight="1">
      <c r="E157" s="163"/>
    </row>
    <row r="158" ht="16.5" customHeight="1">
      <c r="E158" s="163"/>
    </row>
    <row r="159" ht="16.5" customHeight="1">
      <c r="E159" s="163"/>
    </row>
    <row r="160" ht="15">
      <c r="E160" s="163"/>
    </row>
    <row r="161" ht="15">
      <c r="E161" s="163"/>
    </row>
    <row r="162" ht="15">
      <c r="E162" s="163"/>
    </row>
    <row r="163" ht="15">
      <c r="E163" s="163"/>
    </row>
    <row r="164" ht="15">
      <c r="E164" s="163"/>
    </row>
    <row r="165" ht="15">
      <c r="E165" s="163"/>
    </row>
    <row r="166" ht="15">
      <c r="E166" s="163"/>
    </row>
    <row r="167" ht="15">
      <c r="E167" s="163"/>
    </row>
    <row r="168" ht="15">
      <c r="E168" s="163"/>
    </row>
    <row r="169" ht="15">
      <c r="E169" s="163"/>
    </row>
    <row r="170" ht="15">
      <c r="E170" s="163"/>
    </row>
    <row r="171" ht="15">
      <c r="E171" s="163"/>
    </row>
    <row r="172" ht="15">
      <c r="E172" s="163"/>
    </row>
    <row r="173" ht="15">
      <c r="E173" s="163"/>
    </row>
    <row r="174" ht="15">
      <c r="E174" s="163"/>
    </row>
    <row r="175" ht="15">
      <c r="E175" s="163"/>
    </row>
    <row r="176" ht="15">
      <c r="E176" s="163"/>
    </row>
    <row r="177" ht="15">
      <c r="E177" s="163"/>
    </row>
    <row r="178" ht="15">
      <c r="E178" s="163"/>
    </row>
    <row r="179" ht="15">
      <c r="E179" s="163"/>
    </row>
    <row r="180" ht="15">
      <c r="E180" s="163"/>
    </row>
    <row r="181" ht="15">
      <c r="E181" s="163"/>
    </row>
    <row r="182" ht="15">
      <c r="E182" s="163"/>
    </row>
    <row r="183" ht="15">
      <c r="E183" s="163"/>
    </row>
    <row r="184" ht="15">
      <c r="E184" s="163"/>
    </row>
    <row r="185" ht="15">
      <c r="E185" s="163"/>
    </row>
    <row r="186" ht="15">
      <c r="E186" s="163"/>
    </row>
    <row r="187" ht="15">
      <c r="E187" s="163"/>
    </row>
    <row r="188" ht="15">
      <c r="E188" s="163"/>
    </row>
    <row r="189" ht="15">
      <c r="E189" s="163"/>
    </row>
    <row r="190" ht="15">
      <c r="E190" s="163"/>
    </row>
    <row r="191" ht="15">
      <c r="E191" s="163"/>
    </row>
    <row r="192" ht="15">
      <c r="E192" s="163"/>
    </row>
    <row r="193" ht="15">
      <c r="E193" s="163"/>
    </row>
    <row r="194" ht="15">
      <c r="E194" s="163"/>
    </row>
    <row r="195" ht="15">
      <c r="E195" s="163"/>
    </row>
    <row r="196" ht="15">
      <c r="E196" s="163"/>
    </row>
    <row r="197" ht="15">
      <c r="E197" s="163"/>
    </row>
    <row r="198" ht="15">
      <c r="E198" s="163"/>
    </row>
    <row r="199" ht="15">
      <c r="E199" s="163"/>
    </row>
    <row r="200" ht="15">
      <c r="E200" s="163"/>
    </row>
    <row r="201" ht="15">
      <c r="E201" s="163"/>
    </row>
    <row r="202" ht="15">
      <c r="E202" s="163"/>
    </row>
    <row r="203" ht="15">
      <c r="E203" s="163"/>
    </row>
    <row r="204" ht="15">
      <c r="E204" s="163"/>
    </row>
    <row r="205" ht="15">
      <c r="E205" s="163"/>
    </row>
    <row r="206" ht="15">
      <c r="E206" s="163"/>
    </row>
    <row r="207" ht="15">
      <c r="E207" s="163"/>
    </row>
    <row r="208" ht="15">
      <c r="E208" s="163"/>
    </row>
    <row r="209" ht="15">
      <c r="E209" s="163"/>
    </row>
    <row r="210" ht="15">
      <c r="E210" s="163"/>
    </row>
    <row r="211" ht="15">
      <c r="E211" s="163"/>
    </row>
    <row r="212" ht="15">
      <c r="E212" s="163"/>
    </row>
    <row r="213" ht="15">
      <c r="E213" s="163"/>
    </row>
    <row r="214" ht="15">
      <c r="E214" s="163"/>
    </row>
    <row r="215" ht="15">
      <c r="E215" s="163"/>
    </row>
    <row r="216" ht="15">
      <c r="E216" s="163"/>
    </row>
    <row r="217" ht="15">
      <c r="E217" s="163"/>
    </row>
    <row r="218" ht="15">
      <c r="E218" s="163"/>
    </row>
    <row r="219" ht="15">
      <c r="E219" s="163"/>
    </row>
    <row r="220" ht="15">
      <c r="E220" s="163"/>
    </row>
    <row r="221" ht="15">
      <c r="E221" s="163"/>
    </row>
    <row r="222" ht="15">
      <c r="E222" s="163"/>
    </row>
    <row r="223" ht="15">
      <c r="E223" s="163"/>
    </row>
    <row r="224" ht="15">
      <c r="E224" s="163"/>
    </row>
    <row r="225" ht="15">
      <c r="E225" s="163"/>
    </row>
    <row r="226" ht="15">
      <c r="E226" s="163"/>
    </row>
    <row r="227" ht="15">
      <c r="E227" s="163"/>
    </row>
    <row r="228" ht="15">
      <c r="E228" s="163"/>
    </row>
    <row r="229" ht="15">
      <c r="E229" s="163"/>
    </row>
    <row r="230" ht="15">
      <c r="E230" s="163"/>
    </row>
    <row r="231" ht="15">
      <c r="E231" s="163"/>
    </row>
    <row r="232" ht="15">
      <c r="E232" s="163"/>
    </row>
    <row r="233" ht="15">
      <c r="E233" s="163"/>
    </row>
    <row r="234" ht="15">
      <c r="E234" s="163"/>
    </row>
    <row r="235" ht="15">
      <c r="E235" s="163"/>
    </row>
    <row r="236" ht="15">
      <c r="E236" s="163"/>
    </row>
    <row r="237" ht="15">
      <c r="E237" s="163"/>
    </row>
    <row r="238" ht="15">
      <c r="E238" s="163"/>
    </row>
    <row r="239" ht="15">
      <c r="E239" s="163"/>
    </row>
    <row r="240" ht="15">
      <c r="E240" s="163"/>
    </row>
    <row r="241" ht="15">
      <c r="E241" s="163"/>
    </row>
    <row r="242" ht="15">
      <c r="E242" s="163"/>
    </row>
    <row r="243" ht="15">
      <c r="E243" s="163"/>
    </row>
    <row r="244" ht="15">
      <c r="E244" s="163"/>
    </row>
    <row r="245" ht="15">
      <c r="E245" s="163"/>
    </row>
    <row r="246" ht="15">
      <c r="E246" s="163"/>
    </row>
    <row r="247" ht="15">
      <c r="E247" s="163"/>
    </row>
    <row r="248" ht="15">
      <c r="E248" s="163"/>
    </row>
    <row r="249" ht="15">
      <c r="E249" s="163"/>
    </row>
    <row r="250" ht="15">
      <c r="E250" s="163"/>
    </row>
    <row r="251" ht="15">
      <c r="E251" s="163"/>
    </row>
    <row r="252" ht="15">
      <c r="E252" s="163"/>
    </row>
    <row r="253" ht="15">
      <c r="E253" s="163"/>
    </row>
    <row r="254" ht="15">
      <c r="E254" s="163"/>
    </row>
    <row r="255" ht="15">
      <c r="E255" s="163"/>
    </row>
    <row r="256" ht="15">
      <c r="E256" s="163"/>
    </row>
    <row r="257" ht="15">
      <c r="E257" s="163"/>
    </row>
  </sheetData>
  <sheetProtection/>
  <mergeCells count="44"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E3:I4"/>
    <mergeCell ref="A13:B13"/>
    <mergeCell ref="A20:B20"/>
    <mergeCell ref="A102:G102"/>
    <mergeCell ref="A103:G103"/>
    <mergeCell ref="H99:I99"/>
    <mergeCell ref="H100:I100"/>
    <mergeCell ref="H101:I101"/>
    <mergeCell ref="H102:I102"/>
    <mergeCell ref="A72:I72"/>
    <mergeCell ref="H103:I103"/>
    <mergeCell ref="A79:I79"/>
    <mergeCell ref="A80:I80"/>
    <mergeCell ref="A87:I87"/>
    <mergeCell ref="A94:I94"/>
    <mergeCell ref="A57:I57"/>
    <mergeCell ref="A96:B96"/>
    <mergeCell ref="A97:L97"/>
    <mergeCell ref="A48:B48"/>
    <mergeCell ref="A56:B56"/>
    <mergeCell ref="A63:B63"/>
    <mergeCell ref="A71:B71"/>
    <mergeCell ref="A78:B78"/>
    <mergeCell ref="A93:B93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5" r:id="rId3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A277"/>
  <sheetViews>
    <sheetView tabSelected="1" view="pageBreakPreview" zoomScale="89" zoomScaleSheetLayoutView="89" zoomScalePageLayoutView="0" workbookViewId="0" topLeftCell="A1">
      <selection activeCell="A73" sqref="A73:S73"/>
    </sheetView>
  </sheetViews>
  <sheetFormatPr defaultColWidth="9.00390625" defaultRowHeight="12.75"/>
  <cols>
    <col min="1" max="1" width="6.75390625" style="1" customWidth="1"/>
    <col min="2" max="2" width="50.25390625" style="2" customWidth="1"/>
    <col min="3" max="3" width="12.375" style="3" customWidth="1"/>
    <col min="4" max="5" width="3.75390625" style="2" customWidth="1"/>
    <col min="6" max="6" width="4.375" style="205" bestFit="1" customWidth="1"/>
    <col min="7" max="7" width="5.25390625" style="205" customWidth="1"/>
    <col min="8" max="8" width="5.375" style="212" customWidth="1"/>
    <col min="9" max="9" width="6.25390625" style="2" customWidth="1"/>
    <col min="10" max="10" width="5.125" style="2" customWidth="1"/>
    <col min="11" max="11" width="5.25390625" style="2" customWidth="1"/>
    <col min="12" max="12" width="5.375" style="2" customWidth="1"/>
    <col min="13" max="13" width="6.125" style="2" customWidth="1"/>
    <col min="14" max="14" width="6.625" style="2" customWidth="1"/>
    <col min="15" max="15" width="5.25390625" style="2" customWidth="1"/>
    <col min="16" max="16" width="5.875" style="2" customWidth="1"/>
    <col min="17" max="17" width="6.25390625" style="2" customWidth="1"/>
    <col min="18" max="18" width="5.875" style="2" customWidth="1"/>
    <col min="19" max="19" width="6.375" style="2" customWidth="1"/>
    <col min="20" max="20" width="6.25390625" style="2" customWidth="1"/>
    <col min="21" max="16384" width="9.125" style="2" customWidth="1"/>
  </cols>
  <sheetData>
    <row r="1" spans="1:19" ht="15" customHeight="1">
      <c r="A1" s="344" t="s">
        <v>62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</row>
    <row r="2" spans="1:19" ht="15" customHeight="1">
      <c r="A2" s="342" t="s">
        <v>63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19" ht="15" customHeight="1">
      <c r="A3" s="342" t="s">
        <v>64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1:19" ht="15" customHeight="1">
      <c r="A4" s="342" t="s">
        <v>65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1:19" ht="15" customHeight="1" thickBot="1">
      <c r="A5" s="343" t="s">
        <v>66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</row>
    <row r="6" spans="1:19" ht="12.75" customHeight="1" thickBot="1" thickTop="1">
      <c r="A6" s="349"/>
      <c r="B6" s="93"/>
      <c r="C6" s="346"/>
      <c r="D6" s="93"/>
      <c r="E6" s="347"/>
      <c r="F6" s="348"/>
      <c r="G6" s="350"/>
      <c r="H6" s="356" t="s">
        <v>0</v>
      </c>
      <c r="I6" s="356"/>
      <c r="J6" s="356"/>
      <c r="K6" s="356"/>
      <c r="L6" s="345" t="s">
        <v>1</v>
      </c>
      <c r="M6" s="339"/>
      <c r="N6" s="339"/>
      <c r="O6" s="339"/>
      <c r="P6" s="339" t="s">
        <v>2</v>
      </c>
      <c r="Q6" s="339"/>
      <c r="R6" s="339"/>
      <c r="S6" s="339"/>
    </row>
    <row r="7" spans="1:19" ht="16.5" customHeight="1" thickBot="1" thickTop="1">
      <c r="A7" s="349"/>
      <c r="B7" s="93"/>
      <c r="C7" s="346"/>
      <c r="D7" s="93"/>
      <c r="E7" s="347"/>
      <c r="F7" s="348"/>
      <c r="G7" s="350"/>
      <c r="H7" s="5" t="s">
        <v>4</v>
      </c>
      <c r="I7" s="5"/>
      <c r="J7" s="5" t="s">
        <v>5</v>
      </c>
      <c r="K7" s="5"/>
      <c r="L7" s="206" t="s">
        <v>6</v>
      </c>
      <c r="M7" s="184"/>
      <c r="N7" s="184" t="s">
        <v>7</v>
      </c>
      <c r="O7" s="184"/>
      <c r="P7" s="184" t="s">
        <v>8</v>
      </c>
      <c r="Q7" s="184"/>
      <c r="R7" s="339" t="s">
        <v>9</v>
      </c>
      <c r="S7" s="341"/>
    </row>
    <row r="8" spans="1:19" s="76" customFormat="1" ht="157.5" customHeight="1" thickBot="1" thickTop="1">
      <c r="A8" s="7" t="s">
        <v>10</v>
      </c>
      <c r="B8" s="8" t="s">
        <v>21</v>
      </c>
      <c r="C8" s="9" t="s">
        <v>56</v>
      </c>
      <c r="D8" s="352" t="s">
        <v>43</v>
      </c>
      <c r="E8" s="352" t="s">
        <v>44</v>
      </c>
      <c r="F8" s="353" t="s">
        <v>104</v>
      </c>
      <c r="G8" s="353" t="s">
        <v>233</v>
      </c>
      <c r="H8" s="354" t="s">
        <v>12</v>
      </c>
      <c r="I8" s="355" t="s">
        <v>18</v>
      </c>
      <c r="J8" s="355" t="s">
        <v>12</v>
      </c>
      <c r="K8" s="355" t="s">
        <v>18</v>
      </c>
      <c r="L8" s="186" t="s">
        <v>12</v>
      </c>
      <c r="M8" s="186" t="s">
        <v>18</v>
      </c>
      <c r="N8" s="186" t="s">
        <v>12</v>
      </c>
      <c r="O8" s="186" t="s">
        <v>18</v>
      </c>
      <c r="P8" s="186" t="s">
        <v>12</v>
      </c>
      <c r="Q8" s="186" t="s">
        <v>18</v>
      </c>
      <c r="R8" s="186" t="s">
        <v>12</v>
      </c>
      <c r="S8" s="186" t="s">
        <v>18</v>
      </c>
    </row>
    <row r="9" spans="1:19" s="72" customFormat="1" ht="15.75" thickTop="1">
      <c r="A9" s="43">
        <v>1</v>
      </c>
      <c r="B9" s="43">
        <v>2</v>
      </c>
      <c r="C9" s="43">
        <v>3</v>
      </c>
      <c r="D9" s="43">
        <v>5</v>
      </c>
      <c r="E9" s="43">
        <v>6</v>
      </c>
      <c r="F9" s="351"/>
      <c r="G9" s="351">
        <v>7</v>
      </c>
      <c r="H9" s="211">
        <v>15</v>
      </c>
      <c r="I9" s="64">
        <v>16</v>
      </c>
      <c r="J9" s="102">
        <v>17</v>
      </c>
      <c r="K9" s="102">
        <v>18</v>
      </c>
      <c r="L9" s="102">
        <v>19</v>
      </c>
      <c r="M9" s="102">
        <v>20</v>
      </c>
      <c r="N9" s="102">
        <v>21</v>
      </c>
      <c r="O9" s="102">
        <v>22</v>
      </c>
      <c r="P9" s="102">
        <v>23</v>
      </c>
      <c r="Q9" s="102">
        <v>24</v>
      </c>
      <c r="R9" s="102">
        <v>25</v>
      </c>
      <c r="S9" s="102">
        <v>26</v>
      </c>
    </row>
    <row r="10" spans="1:19" ht="32.25" customHeight="1">
      <c r="A10" s="340" t="s">
        <v>134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</row>
    <row r="11" spans="1:19" ht="21" customHeight="1">
      <c r="A11" s="257">
        <v>1</v>
      </c>
      <c r="B11" s="231" t="s">
        <v>77</v>
      </c>
      <c r="C11" s="187" t="s">
        <v>165</v>
      </c>
      <c r="D11" s="173">
        <v>1</v>
      </c>
      <c r="E11" s="188"/>
      <c r="F11" s="196">
        <v>5</v>
      </c>
      <c r="G11" s="198">
        <v>30</v>
      </c>
      <c r="H11" s="230">
        <v>30</v>
      </c>
      <c r="I11" s="64"/>
      <c r="J11" s="230"/>
      <c r="K11" s="230"/>
      <c r="L11" s="230"/>
      <c r="M11" s="230"/>
      <c r="N11" s="230"/>
      <c r="O11" s="230"/>
      <c r="Q11" s="230"/>
      <c r="R11" s="230"/>
      <c r="S11" s="230"/>
    </row>
    <row r="12" spans="1:19" ht="21" customHeight="1">
      <c r="A12" s="185">
        <v>2</v>
      </c>
      <c r="B12" s="233" t="s">
        <v>116</v>
      </c>
      <c r="C12" s="187" t="s">
        <v>166</v>
      </c>
      <c r="D12" s="188"/>
      <c r="E12" s="173">
        <v>2</v>
      </c>
      <c r="F12" s="196">
        <v>4</v>
      </c>
      <c r="G12" s="198">
        <v>30</v>
      </c>
      <c r="H12" s="232"/>
      <c r="I12" s="230"/>
      <c r="J12" s="230"/>
      <c r="K12" s="230">
        <v>30</v>
      </c>
      <c r="L12" s="230"/>
      <c r="M12" s="230"/>
      <c r="N12" s="230"/>
      <c r="O12" s="230"/>
      <c r="P12" s="230"/>
      <c r="Q12" s="230"/>
      <c r="R12" s="230"/>
      <c r="S12" s="230"/>
    </row>
    <row r="13" spans="1:19" ht="21.75" customHeight="1">
      <c r="A13" s="185">
        <v>3</v>
      </c>
      <c r="B13" s="231" t="s">
        <v>138</v>
      </c>
      <c r="C13" s="187" t="s">
        <v>167</v>
      </c>
      <c r="D13" s="188"/>
      <c r="E13" s="189">
        <v>5</v>
      </c>
      <c r="F13" s="197">
        <v>3</v>
      </c>
      <c r="G13" s="198">
        <v>30</v>
      </c>
      <c r="H13" s="230"/>
      <c r="I13" s="64"/>
      <c r="J13" s="230"/>
      <c r="K13" s="230"/>
      <c r="L13" s="230"/>
      <c r="M13" s="230"/>
      <c r="N13" s="230"/>
      <c r="O13" s="230"/>
      <c r="P13" s="230"/>
      <c r="Q13" s="230">
        <v>30</v>
      </c>
      <c r="R13" s="230"/>
      <c r="S13" s="230"/>
    </row>
    <row r="14" spans="1:19" ht="19.5" customHeight="1">
      <c r="A14" s="185">
        <v>4</v>
      </c>
      <c r="B14" s="231" t="s">
        <v>139</v>
      </c>
      <c r="C14" s="187" t="s">
        <v>168</v>
      </c>
      <c r="D14" s="173">
        <v>4</v>
      </c>
      <c r="E14" s="188"/>
      <c r="F14" s="196">
        <v>4</v>
      </c>
      <c r="G14" s="198">
        <v>30</v>
      </c>
      <c r="H14" s="230"/>
      <c r="I14" s="64"/>
      <c r="J14" s="230"/>
      <c r="K14" s="230"/>
      <c r="L14" s="230"/>
      <c r="M14" s="230"/>
      <c r="N14" s="230">
        <v>30</v>
      </c>
      <c r="O14" s="230"/>
      <c r="P14" s="230"/>
      <c r="Q14" s="230"/>
      <c r="R14" s="230"/>
      <c r="S14" s="230"/>
    </row>
    <row r="15" spans="1:19" ht="22.5" customHeight="1">
      <c r="A15" s="185">
        <v>5</v>
      </c>
      <c r="B15" s="231" t="s">
        <v>142</v>
      </c>
      <c r="C15" s="187" t="s">
        <v>169</v>
      </c>
      <c r="D15" s="173">
        <v>4</v>
      </c>
      <c r="E15" s="188"/>
      <c r="F15" s="196">
        <v>4</v>
      </c>
      <c r="G15" s="198">
        <v>30</v>
      </c>
      <c r="H15" s="230"/>
      <c r="I15" s="64"/>
      <c r="J15" s="230"/>
      <c r="K15" s="230"/>
      <c r="L15" s="230"/>
      <c r="M15" s="230"/>
      <c r="N15" s="230">
        <v>30</v>
      </c>
      <c r="O15" s="230"/>
      <c r="P15" s="230"/>
      <c r="Q15" s="230"/>
      <c r="R15" s="230"/>
      <c r="S15" s="230"/>
    </row>
    <row r="16" spans="1:19" ht="21" customHeight="1">
      <c r="A16" s="185">
        <v>6</v>
      </c>
      <c r="B16" s="231" t="s">
        <v>110</v>
      </c>
      <c r="C16" s="187" t="s">
        <v>170</v>
      </c>
      <c r="D16" s="188"/>
      <c r="E16" s="173">
        <v>3</v>
      </c>
      <c r="F16" s="196">
        <v>2</v>
      </c>
      <c r="G16" s="198">
        <v>30</v>
      </c>
      <c r="H16" s="230"/>
      <c r="I16" s="64"/>
      <c r="J16" s="230"/>
      <c r="K16" s="230"/>
      <c r="L16" s="230"/>
      <c r="M16" s="230">
        <v>30</v>
      </c>
      <c r="N16" s="230"/>
      <c r="O16" s="230"/>
      <c r="P16" s="230"/>
      <c r="Q16" s="230"/>
      <c r="R16" s="230"/>
      <c r="S16" s="230"/>
    </row>
    <row r="17" spans="1:19" ht="32.25" customHeight="1">
      <c r="A17" s="185">
        <v>7</v>
      </c>
      <c r="B17" s="233" t="s">
        <v>141</v>
      </c>
      <c r="C17" s="187" t="s">
        <v>171</v>
      </c>
      <c r="D17" s="188"/>
      <c r="E17" s="173">
        <v>6</v>
      </c>
      <c r="F17" s="196">
        <v>3</v>
      </c>
      <c r="G17" s="198">
        <v>30</v>
      </c>
      <c r="H17" s="230"/>
      <c r="I17" s="64"/>
      <c r="J17" s="230"/>
      <c r="K17" s="230"/>
      <c r="L17" s="230"/>
      <c r="M17" s="230"/>
      <c r="N17" s="230"/>
      <c r="O17" s="230"/>
      <c r="P17" s="230"/>
      <c r="Q17" s="230"/>
      <c r="R17" s="230"/>
      <c r="S17" s="230">
        <v>30</v>
      </c>
    </row>
    <row r="18" spans="1:19" ht="27" customHeight="1">
      <c r="A18" s="230">
        <v>8</v>
      </c>
      <c r="B18" s="233" t="s">
        <v>115</v>
      </c>
      <c r="C18" s="187" t="s">
        <v>172</v>
      </c>
      <c r="D18" s="188"/>
      <c r="E18" s="173">
        <v>1</v>
      </c>
      <c r="F18" s="196">
        <v>2</v>
      </c>
      <c r="G18" s="198">
        <v>30</v>
      </c>
      <c r="H18" s="230"/>
      <c r="I18" s="64">
        <v>30</v>
      </c>
      <c r="J18" s="183"/>
      <c r="K18" s="183"/>
      <c r="L18" s="183"/>
      <c r="M18" s="183"/>
      <c r="N18" s="183"/>
      <c r="O18" s="183"/>
      <c r="P18" s="183"/>
      <c r="Q18" s="183"/>
      <c r="R18" s="183"/>
      <c r="S18" s="183"/>
    </row>
    <row r="19" spans="1:19" ht="22.5" customHeight="1">
      <c r="A19" s="230">
        <v>9</v>
      </c>
      <c r="B19" s="233" t="s">
        <v>121</v>
      </c>
      <c r="C19" s="187" t="s">
        <v>173</v>
      </c>
      <c r="D19" s="182"/>
      <c r="E19" s="173">
        <v>4</v>
      </c>
      <c r="F19" s="196">
        <v>3</v>
      </c>
      <c r="G19" s="198">
        <v>30</v>
      </c>
      <c r="H19" s="230"/>
      <c r="I19" s="64"/>
      <c r="J19" s="230"/>
      <c r="K19" s="230"/>
      <c r="L19" s="230"/>
      <c r="M19" s="230"/>
      <c r="N19" s="230"/>
      <c r="O19" s="230">
        <v>30</v>
      </c>
      <c r="P19" s="230"/>
      <c r="Q19" s="230"/>
      <c r="R19" s="230"/>
      <c r="S19" s="230"/>
    </row>
    <row r="20" spans="1:19" ht="18" customHeight="1">
      <c r="A20" s="230">
        <v>10</v>
      </c>
      <c r="B20" s="233" t="s">
        <v>163</v>
      </c>
      <c r="C20" s="187" t="s">
        <v>174</v>
      </c>
      <c r="D20" s="173">
        <v>1</v>
      </c>
      <c r="E20" s="191"/>
      <c r="F20" s="197">
        <v>3</v>
      </c>
      <c r="G20" s="198">
        <v>30</v>
      </c>
      <c r="H20" s="230">
        <v>30</v>
      </c>
      <c r="I20" s="64"/>
      <c r="J20" s="183"/>
      <c r="K20" s="183"/>
      <c r="L20" s="183"/>
      <c r="M20" s="183"/>
      <c r="N20" s="183"/>
      <c r="O20" s="183"/>
      <c r="P20" s="183"/>
      <c r="Q20" s="183"/>
      <c r="R20" s="183"/>
      <c r="S20" s="183"/>
    </row>
    <row r="21" spans="1:19" ht="32.25" customHeight="1">
      <c r="A21" s="230">
        <v>11</v>
      </c>
      <c r="B21" s="233" t="s">
        <v>137</v>
      </c>
      <c r="C21" s="187" t="s">
        <v>175</v>
      </c>
      <c r="D21" s="173">
        <v>5</v>
      </c>
      <c r="E21" s="191"/>
      <c r="F21" s="197">
        <v>3</v>
      </c>
      <c r="G21" s="198">
        <v>30</v>
      </c>
      <c r="H21" s="230"/>
      <c r="I21" s="64"/>
      <c r="J21" s="183"/>
      <c r="K21" s="183"/>
      <c r="L21" s="183"/>
      <c r="M21" s="183"/>
      <c r="N21" s="183"/>
      <c r="O21" s="183"/>
      <c r="P21" s="183">
        <v>30</v>
      </c>
      <c r="Q21" s="183"/>
      <c r="R21" s="183"/>
      <c r="S21" s="183"/>
    </row>
    <row r="22" spans="1:19" ht="21.75" customHeight="1">
      <c r="A22" s="230">
        <v>12</v>
      </c>
      <c r="B22" s="233" t="s">
        <v>109</v>
      </c>
      <c r="C22" s="187" t="s">
        <v>176</v>
      </c>
      <c r="D22" s="188"/>
      <c r="E22" s="189">
        <v>6</v>
      </c>
      <c r="F22" s="197">
        <v>3</v>
      </c>
      <c r="G22" s="198">
        <v>15</v>
      </c>
      <c r="H22" s="230"/>
      <c r="I22" s="64"/>
      <c r="J22" s="183"/>
      <c r="K22" s="183"/>
      <c r="L22" s="183"/>
      <c r="M22" s="183"/>
      <c r="N22" s="183"/>
      <c r="O22" s="183"/>
      <c r="P22" s="183"/>
      <c r="Q22" s="183"/>
      <c r="R22" s="183"/>
      <c r="S22" s="183">
        <v>15</v>
      </c>
    </row>
    <row r="23" spans="1:19" ht="30.75" customHeight="1">
      <c r="A23" s="230">
        <v>13</v>
      </c>
      <c r="B23" s="233" t="s">
        <v>108</v>
      </c>
      <c r="C23" s="187" t="s">
        <v>161</v>
      </c>
      <c r="D23" s="188"/>
      <c r="E23" s="189">
        <v>5</v>
      </c>
      <c r="F23" s="197">
        <v>3</v>
      </c>
      <c r="G23" s="198">
        <v>30</v>
      </c>
      <c r="H23" s="230"/>
      <c r="I23" s="64"/>
      <c r="J23" s="183"/>
      <c r="K23" s="183"/>
      <c r="L23" s="183"/>
      <c r="M23" s="183"/>
      <c r="N23" s="183"/>
      <c r="O23" s="183"/>
      <c r="P23" s="183"/>
      <c r="Q23" s="183">
        <v>30</v>
      </c>
      <c r="R23" s="183"/>
      <c r="S23" s="183"/>
    </row>
    <row r="24" spans="1:19" ht="16.5" customHeight="1">
      <c r="A24" s="230">
        <v>14</v>
      </c>
      <c r="B24" s="231" t="s">
        <v>117</v>
      </c>
      <c r="C24" s="187" t="s">
        <v>177</v>
      </c>
      <c r="D24" s="173">
        <v>4</v>
      </c>
      <c r="E24" s="189"/>
      <c r="F24" s="197">
        <v>2</v>
      </c>
      <c r="G24" s="198">
        <v>30</v>
      </c>
      <c r="H24" s="230"/>
      <c r="I24" s="64"/>
      <c r="J24" s="183"/>
      <c r="K24" s="183"/>
      <c r="L24" s="183"/>
      <c r="M24" s="183"/>
      <c r="N24" s="183">
        <v>30</v>
      </c>
      <c r="O24" s="183"/>
      <c r="P24" s="183"/>
      <c r="Q24" s="183"/>
      <c r="R24" s="183"/>
      <c r="S24" s="183"/>
    </row>
    <row r="25" spans="1:19" ht="31.5" customHeight="1">
      <c r="A25" s="230">
        <v>15</v>
      </c>
      <c r="B25" s="233" t="s">
        <v>107</v>
      </c>
      <c r="C25" s="187" t="s">
        <v>178</v>
      </c>
      <c r="D25" s="188"/>
      <c r="E25" s="189">
        <v>2</v>
      </c>
      <c r="F25" s="197">
        <v>3</v>
      </c>
      <c r="G25" s="198">
        <v>30</v>
      </c>
      <c r="H25" s="230"/>
      <c r="J25" s="183"/>
      <c r="K25" s="64">
        <v>30</v>
      </c>
      <c r="L25" s="183"/>
      <c r="M25" s="183"/>
      <c r="N25" s="183"/>
      <c r="O25" s="183"/>
      <c r="P25" s="183"/>
      <c r="Q25" s="183"/>
      <c r="R25" s="183"/>
      <c r="S25" s="183"/>
    </row>
    <row r="26" spans="1:19" ht="16.5" customHeight="1">
      <c r="A26" s="230">
        <v>16</v>
      </c>
      <c r="B26" s="231" t="s">
        <v>162</v>
      </c>
      <c r="C26" s="187" t="s">
        <v>179</v>
      </c>
      <c r="D26" s="188"/>
      <c r="E26" s="173">
        <v>2</v>
      </c>
      <c r="F26" s="196">
        <v>3</v>
      </c>
      <c r="G26" s="198">
        <v>15</v>
      </c>
      <c r="H26" s="230"/>
      <c r="I26" s="64"/>
      <c r="J26" s="183"/>
      <c r="K26" s="183">
        <v>15</v>
      </c>
      <c r="L26" s="183"/>
      <c r="M26" s="183"/>
      <c r="N26" s="183"/>
      <c r="O26" s="183"/>
      <c r="P26" s="183"/>
      <c r="Q26" s="183"/>
      <c r="R26" s="183"/>
      <c r="S26" s="183"/>
    </row>
    <row r="27" spans="1:19" ht="16.5" customHeight="1">
      <c r="A27" s="230">
        <v>17</v>
      </c>
      <c r="B27" s="231" t="s">
        <v>72</v>
      </c>
      <c r="C27" s="187" t="s">
        <v>180</v>
      </c>
      <c r="D27" s="173">
        <v>1</v>
      </c>
      <c r="E27" s="188"/>
      <c r="F27" s="196">
        <v>4</v>
      </c>
      <c r="G27" s="198">
        <v>15</v>
      </c>
      <c r="H27" s="230">
        <v>15</v>
      </c>
      <c r="I27" s="64"/>
      <c r="J27" s="183"/>
      <c r="K27" s="183"/>
      <c r="L27" s="183"/>
      <c r="M27" s="183"/>
      <c r="O27" s="183"/>
      <c r="P27" s="183"/>
      <c r="Q27" s="183"/>
      <c r="R27" s="183"/>
      <c r="S27" s="183"/>
    </row>
    <row r="28" spans="1:27" ht="28.5" customHeight="1">
      <c r="A28" s="230">
        <v>18</v>
      </c>
      <c r="B28" s="233" t="s">
        <v>130</v>
      </c>
      <c r="C28" s="187" t="s">
        <v>181</v>
      </c>
      <c r="D28" s="188"/>
      <c r="E28" s="173">
        <v>2</v>
      </c>
      <c r="F28" s="196">
        <v>3</v>
      </c>
      <c r="G28" s="198">
        <v>15</v>
      </c>
      <c r="H28" s="230"/>
      <c r="I28" s="64"/>
      <c r="J28" s="183">
        <v>15</v>
      </c>
      <c r="K28" s="183"/>
      <c r="L28" s="183"/>
      <c r="M28" s="183"/>
      <c r="N28" s="183"/>
      <c r="O28" s="183"/>
      <c r="P28" s="183"/>
      <c r="Q28" s="183"/>
      <c r="R28" s="183"/>
      <c r="S28" s="183"/>
      <c r="U28" s="93"/>
      <c r="V28" s="93"/>
      <c r="W28" s="93"/>
      <c r="X28" s="93"/>
      <c r="Y28" s="93"/>
      <c r="Z28" s="93"/>
      <c r="AA28" s="93"/>
    </row>
    <row r="29" spans="1:27" ht="16.5" customHeight="1">
      <c r="A29" s="230">
        <v>19</v>
      </c>
      <c r="B29" s="231" t="s">
        <v>75</v>
      </c>
      <c r="C29" s="187" t="s">
        <v>164</v>
      </c>
      <c r="D29" s="173">
        <v>4</v>
      </c>
      <c r="E29" s="188"/>
      <c r="F29" s="196">
        <v>3</v>
      </c>
      <c r="G29" s="198">
        <v>30</v>
      </c>
      <c r="H29" s="230"/>
      <c r="I29" s="64"/>
      <c r="J29" s="183"/>
      <c r="K29" s="183"/>
      <c r="M29" s="183"/>
      <c r="N29" s="183">
        <v>30</v>
      </c>
      <c r="O29" s="183"/>
      <c r="P29" s="183"/>
      <c r="Q29" s="183"/>
      <c r="R29" s="183"/>
      <c r="S29" s="183"/>
      <c r="U29" s="93"/>
      <c r="V29" s="93"/>
      <c r="W29" s="93"/>
      <c r="X29" s="93"/>
      <c r="Y29" s="93"/>
      <c r="Z29" s="93"/>
      <c r="AA29" s="93"/>
    </row>
    <row r="30" spans="1:27" ht="29.25" customHeight="1">
      <c r="A30" s="230">
        <v>20</v>
      </c>
      <c r="B30" s="233" t="s">
        <v>76</v>
      </c>
      <c r="C30" s="187" t="s">
        <v>182</v>
      </c>
      <c r="D30" s="188"/>
      <c r="E30" s="173">
        <v>2</v>
      </c>
      <c r="F30" s="196">
        <v>3</v>
      </c>
      <c r="G30" s="198">
        <v>30</v>
      </c>
      <c r="H30" s="230"/>
      <c r="I30" s="64"/>
      <c r="K30" s="183">
        <v>30</v>
      </c>
      <c r="L30" s="183"/>
      <c r="M30" s="183"/>
      <c r="N30" s="183"/>
      <c r="O30" s="183"/>
      <c r="P30" s="183"/>
      <c r="Q30" s="183"/>
      <c r="R30" s="183"/>
      <c r="S30" s="183"/>
      <c r="U30" s="93"/>
      <c r="V30" s="93"/>
      <c r="W30" s="93"/>
      <c r="X30" s="93"/>
      <c r="Y30" s="93"/>
      <c r="Z30" s="93"/>
      <c r="AA30" s="93"/>
    </row>
    <row r="31" spans="1:27" ht="16.5" customHeight="1">
      <c r="A31" s="230">
        <v>21</v>
      </c>
      <c r="B31" s="231" t="s">
        <v>78</v>
      </c>
      <c r="C31" s="187" t="s">
        <v>183</v>
      </c>
      <c r="D31" s="173">
        <v>2</v>
      </c>
      <c r="E31" s="188"/>
      <c r="F31" s="196">
        <v>3</v>
      </c>
      <c r="G31" s="198">
        <v>30</v>
      </c>
      <c r="H31" s="230"/>
      <c r="I31" s="64"/>
      <c r="J31" s="183">
        <v>30</v>
      </c>
      <c r="K31" s="183"/>
      <c r="L31" s="183"/>
      <c r="M31" s="183"/>
      <c r="N31" s="183"/>
      <c r="O31" s="183"/>
      <c r="P31" s="183"/>
      <c r="Q31" s="183"/>
      <c r="R31" s="183"/>
      <c r="S31" s="183"/>
      <c r="U31" s="93"/>
      <c r="V31" s="93"/>
      <c r="W31" s="93"/>
      <c r="X31" s="93"/>
      <c r="Y31" s="93"/>
      <c r="Z31" s="93"/>
      <c r="AA31" s="93"/>
    </row>
    <row r="32" spans="1:27" ht="34.5" customHeight="1">
      <c r="A32" s="230">
        <v>22</v>
      </c>
      <c r="B32" s="233" t="s">
        <v>145</v>
      </c>
      <c r="C32" s="187" t="s">
        <v>184</v>
      </c>
      <c r="D32" s="188"/>
      <c r="E32" s="173">
        <v>5</v>
      </c>
      <c r="F32" s="196">
        <v>3</v>
      </c>
      <c r="G32" s="198">
        <v>30</v>
      </c>
      <c r="H32" s="230"/>
      <c r="I32" s="64"/>
      <c r="J32" s="183"/>
      <c r="K32" s="183"/>
      <c r="L32" s="183"/>
      <c r="M32" s="183"/>
      <c r="N32" s="183"/>
      <c r="O32" s="183"/>
      <c r="P32" s="183"/>
      <c r="Q32" s="183">
        <v>30</v>
      </c>
      <c r="R32" s="183"/>
      <c r="S32" s="183"/>
      <c r="U32" s="93"/>
      <c r="V32" s="93"/>
      <c r="W32" s="93"/>
      <c r="X32" s="93"/>
      <c r="Y32" s="93"/>
      <c r="Z32" s="93"/>
      <c r="AA32" s="93"/>
    </row>
    <row r="33" spans="1:27" ht="23.25" customHeight="1">
      <c r="A33" s="230">
        <v>23</v>
      </c>
      <c r="B33" s="233" t="s">
        <v>129</v>
      </c>
      <c r="C33" s="187" t="s">
        <v>185</v>
      </c>
      <c r="D33" s="173">
        <v>3</v>
      </c>
      <c r="E33" s="188"/>
      <c r="F33" s="196">
        <v>3</v>
      </c>
      <c r="G33" s="198">
        <v>30</v>
      </c>
      <c r="H33" s="230"/>
      <c r="I33" s="64"/>
      <c r="J33" s="183"/>
      <c r="K33" s="183"/>
      <c r="L33" s="183">
        <v>30</v>
      </c>
      <c r="M33" s="183"/>
      <c r="N33" s="183"/>
      <c r="O33" s="183"/>
      <c r="P33" s="183"/>
      <c r="Q33" s="183"/>
      <c r="R33" s="183"/>
      <c r="S33" s="183"/>
      <c r="U33" s="93"/>
      <c r="V33" s="93"/>
      <c r="W33" s="93"/>
      <c r="X33" s="93"/>
      <c r="Y33" s="93"/>
      <c r="Z33" s="93"/>
      <c r="AA33" s="93"/>
    </row>
    <row r="34" spans="1:27" ht="16.5" customHeight="1">
      <c r="A34" s="230">
        <v>24</v>
      </c>
      <c r="B34" s="231" t="s">
        <v>74</v>
      </c>
      <c r="C34" s="187" t="s">
        <v>186</v>
      </c>
      <c r="D34" s="188"/>
      <c r="E34" s="173">
        <v>2</v>
      </c>
      <c r="F34" s="196">
        <v>3</v>
      </c>
      <c r="G34" s="198">
        <v>15</v>
      </c>
      <c r="H34" s="230"/>
      <c r="I34" s="64"/>
      <c r="J34" s="183"/>
      <c r="K34" s="183">
        <v>15</v>
      </c>
      <c r="L34" s="183"/>
      <c r="M34" s="183"/>
      <c r="N34" s="183"/>
      <c r="O34" s="183"/>
      <c r="P34" s="183"/>
      <c r="Q34" s="183"/>
      <c r="R34" s="183"/>
      <c r="S34" s="183"/>
      <c r="U34" s="93"/>
      <c r="V34" s="93"/>
      <c r="W34" s="93"/>
      <c r="X34" s="93"/>
      <c r="Y34" s="93"/>
      <c r="Z34" s="93"/>
      <c r="AA34" s="93"/>
    </row>
    <row r="35" spans="1:27" ht="33" customHeight="1">
      <c r="A35" s="230">
        <v>25</v>
      </c>
      <c r="B35" s="233" t="s">
        <v>111</v>
      </c>
      <c r="C35" s="187" t="s">
        <v>187</v>
      </c>
      <c r="D35" s="188"/>
      <c r="E35" s="173">
        <v>6</v>
      </c>
      <c r="F35" s="196">
        <v>2</v>
      </c>
      <c r="G35" s="198">
        <v>30</v>
      </c>
      <c r="H35" s="230"/>
      <c r="I35" s="64"/>
      <c r="J35" s="183"/>
      <c r="K35" s="183"/>
      <c r="L35" s="183"/>
      <c r="M35" s="183"/>
      <c r="N35" s="183"/>
      <c r="O35" s="183"/>
      <c r="P35" s="183"/>
      <c r="Q35" s="183"/>
      <c r="R35" s="183"/>
      <c r="S35" s="183">
        <v>30</v>
      </c>
      <c r="U35" s="93"/>
      <c r="V35" s="93"/>
      <c r="W35" s="93"/>
      <c r="X35" s="93"/>
      <c r="Y35" s="93"/>
      <c r="Z35" s="93"/>
      <c r="AA35" s="93"/>
    </row>
    <row r="36" spans="1:27" s="181" customFormat="1" ht="16.5" customHeight="1" thickBot="1">
      <c r="A36" s="331" t="s">
        <v>11</v>
      </c>
      <c r="B36" s="332"/>
      <c r="C36" s="240"/>
      <c r="D36" s="241"/>
      <c r="E36" s="241"/>
      <c r="F36" s="242">
        <f>SUM(F11:F35)</f>
        <v>77</v>
      </c>
      <c r="G36" s="242">
        <f aca="true" t="shared" si="0" ref="G36:S36">SUM(G11:G35)</f>
        <v>675</v>
      </c>
      <c r="H36" s="242">
        <f t="shared" si="0"/>
        <v>75</v>
      </c>
      <c r="I36" s="242">
        <f t="shared" si="0"/>
        <v>30</v>
      </c>
      <c r="J36" s="242">
        <f t="shared" si="0"/>
        <v>45</v>
      </c>
      <c r="K36" s="242">
        <f t="shared" si="0"/>
        <v>120</v>
      </c>
      <c r="L36" s="242">
        <f t="shared" si="0"/>
        <v>30</v>
      </c>
      <c r="M36" s="242">
        <f t="shared" si="0"/>
        <v>30</v>
      </c>
      <c r="N36" s="242">
        <f t="shared" si="0"/>
        <v>120</v>
      </c>
      <c r="O36" s="242">
        <f t="shared" si="0"/>
        <v>30</v>
      </c>
      <c r="P36" s="242">
        <f t="shared" si="0"/>
        <v>30</v>
      </c>
      <c r="Q36" s="242">
        <f t="shared" si="0"/>
        <v>90</v>
      </c>
      <c r="R36" s="242">
        <f t="shared" si="0"/>
        <v>0</v>
      </c>
      <c r="S36" s="242">
        <f t="shared" si="0"/>
        <v>75</v>
      </c>
      <c r="U36" s="94"/>
      <c r="V36" s="94"/>
      <c r="W36" s="94"/>
      <c r="X36" s="94"/>
      <c r="Y36" s="94"/>
      <c r="Z36" s="94"/>
      <c r="AA36" s="94"/>
    </row>
    <row r="37" spans="1:19" s="159" customFormat="1" ht="16.5" customHeight="1" thickBot="1" thickTop="1">
      <c r="A37" s="334" t="s">
        <v>135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6"/>
    </row>
    <row r="38" spans="1:19" ht="16.5" customHeight="1" thickTop="1">
      <c r="A38" s="43">
        <v>26</v>
      </c>
      <c r="B38" s="243" t="s">
        <v>127</v>
      </c>
      <c r="C38" s="244" t="s">
        <v>188</v>
      </c>
      <c r="D38" s="245">
        <v>1</v>
      </c>
      <c r="F38" s="246">
        <v>2</v>
      </c>
      <c r="G38" s="247">
        <v>15</v>
      </c>
      <c r="H38" s="90">
        <v>15</v>
      </c>
      <c r="I38" s="248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6.5" customHeight="1">
      <c r="A39" s="102">
        <v>27</v>
      </c>
      <c r="B39" s="231" t="s">
        <v>71</v>
      </c>
      <c r="C39" s="244" t="s">
        <v>160</v>
      </c>
      <c r="D39" s="188"/>
      <c r="E39" s="189">
        <v>1</v>
      </c>
      <c r="F39" s="197">
        <v>2</v>
      </c>
      <c r="G39" s="198">
        <v>15</v>
      </c>
      <c r="H39" s="258"/>
      <c r="I39" s="230">
        <v>15</v>
      </c>
      <c r="J39" s="64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1:19" ht="16.5" customHeight="1">
      <c r="A40" s="102">
        <v>28</v>
      </c>
      <c r="B40" s="231" t="s">
        <v>128</v>
      </c>
      <c r="C40" s="244" t="s">
        <v>189</v>
      </c>
      <c r="D40" s="188"/>
      <c r="E40" s="189">
        <v>5</v>
      </c>
      <c r="F40" s="197">
        <v>2</v>
      </c>
      <c r="G40" s="198">
        <v>15</v>
      </c>
      <c r="H40" s="230"/>
      <c r="I40" s="64"/>
      <c r="J40" s="102"/>
      <c r="K40" s="102"/>
      <c r="L40" s="102"/>
      <c r="M40" s="102"/>
      <c r="N40" s="102"/>
      <c r="O40" s="102"/>
      <c r="P40" s="102"/>
      <c r="Q40" s="102">
        <v>15</v>
      </c>
      <c r="R40" s="102"/>
      <c r="S40" s="102"/>
    </row>
    <row r="41" spans="1:19" ht="17.25" customHeight="1">
      <c r="A41" s="102">
        <v>29</v>
      </c>
      <c r="B41" s="233" t="s">
        <v>118</v>
      </c>
      <c r="C41" s="244" t="s">
        <v>190</v>
      </c>
      <c r="D41" s="188"/>
      <c r="E41" s="189">
        <v>3</v>
      </c>
      <c r="F41" s="197">
        <v>3</v>
      </c>
      <c r="G41" s="198">
        <v>30</v>
      </c>
      <c r="H41" s="230"/>
      <c r="I41" s="64"/>
      <c r="J41" s="102"/>
      <c r="K41" s="102"/>
      <c r="M41" s="102">
        <v>30</v>
      </c>
      <c r="N41" s="102"/>
      <c r="O41" s="102"/>
      <c r="P41" s="102"/>
      <c r="Q41" s="102"/>
      <c r="R41" s="102"/>
      <c r="S41" s="102"/>
    </row>
    <row r="42" spans="1:19" ht="16.5" customHeight="1">
      <c r="A42" s="102">
        <v>30</v>
      </c>
      <c r="B42" s="231" t="s">
        <v>106</v>
      </c>
      <c r="C42" s="244" t="s">
        <v>191</v>
      </c>
      <c r="D42" s="188"/>
      <c r="E42" s="189">
        <v>1</v>
      </c>
      <c r="F42" s="197">
        <v>2</v>
      </c>
      <c r="G42" s="198">
        <v>30</v>
      </c>
      <c r="H42" s="230"/>
      <c r="I42" s="64">
        <v>30</v>
      </c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1:19" ht="18.75" customHeight="1">
      <c r="A43" s="102">
        <v>31</v>
      </c>
      <c r="B43" s="233" t="s">
        <v>126</v>
      </c>
      <c r="C43" s="244" t="s">
        <v>192</v>
      </c>
      <c r="D43" s="173">
        <v>2</v>
      </c>
      <c r="E43" s="191"/>
      <c r="F43" s="197">
        <v>3</v>
      </c>
      <c r="G43" s="198">
        <v>30</v>
      </c>
      <c r="H43" s="230"/>
      <c r="I43" s="64"/>
      <c r="J43" s="102">
        <v>30</v>
      </c>
      <c r="K43" s="102"/>
      <c r="M43" s="102"/>
      <c r="N43" s="102"/>
      <c r="O43" s="102"/>
      <c r="P43" s="102"/>
      <c r="Q43" s="102"/>
      <c r="R43" s="102"/>
      <c r="S43" s="102"/>
    </row>
    <row r="44" spans="1:19" s="159" customFormat="1" ht="16.5" customHeight="1">
      <c r="A44" s="337" t="s">
        <v>11</v>
      </c>
      <c r="B44" s="338"/>
      <c r="C44" s="192"/>
      <c r="D44" s="190"/>
      <c r="E44" s="190"/>
      <c r="F44" s="226">
        <f aca="true" t="shared" si="1" ref="F44:S44">SUM(F38:F43)</f>
        <v>14</v>
      </c>
      <c r="G44" s="198">
        <f t="shared" si="1"/>
        <v>135</v>
      </c>
      <c r="H44" s="190">
        <f t="shared" si="1"/>
        <v>15</v>
      </c>
      <c r="I44" s="207">
        <f t="shared" si="1"/>
        <v>45</v>
      </c>
      <c r="J44" s="190">
        <f>SUM(J38:J43)</f>
        <v>30</v>
      </c>
      <c r="K44" s="190">
        <f t="shared" si="1"/>
        <v>0</v>
      </c>
      <c r="L44" s="190">
        <f t="shared" si="1"/>
        <v>0</v>
      </c>
      <c r="M44" s="193">
        <f t="shared" si="1"/>
        <v>30</v>
      </c>
      <c r="N44" s="190">
        <f t="shared" si="1"/>
        <v>0</v>
      </c>
      <c r="O44" s="190">
        <f t="shared" si="1"/>
        <v>0</v>
      </c>
      <c r="P44" s="190">
        <f t="shared" si="1"/>
        <v>0</v>
      </c>
      <c r="Q44" s="190">
        <f t="shared" si="1"/>
        <v>15</v>
      </c>
      <c r="R44" s="190">
        <f t="shared" si="1"/>
        <v>0</v>
      </c>
      <c r="S44" s="190">
        <f t="shared" si="1"/>
        <v>0</v>
      </c>
    </row>
    <row r="45" spans="1:27" ht="16.5" customHeight="1" thickBot="1">
      <c r="A45" s="333" t="s">
        <v>67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U45" s="94"/>
      <c r="V45" s="94"/>
      <c r="W45" s="94"/>
      <c r="X45" s="94"/>
      <c r="Y45" s="94"/>
      <c r="Z45" s="94"/>
      <c r="AA45" s="93"/>
    </row>
    <row r="46" spans="1:27" ht="16.5" customHeight="1" thickTop="1">
      <c r="A46" s="43">
        <v>32</v>
      </c>
      <c r="B46" s="243" t="s">
        <v>73</v>
      </c>
      <c r="C46" s="244" t="s">
        <v>159</v>
      </c>
      <c r="D46" s="249"/>
      <c r="E46" s="250">
        <v>2</v>
      </c>
      <c r="F46" s="251">
        <v>2</v>
      </c>
      <c r="G46" s="247">
        <v>30</v>
      </c>
      <c r="H46" s="90"/>
      <c r="I46" s="252"/>
      <c r="J46" s="43"/>
      <c r="K46" s="43">
        <v>30</v>
      </c>
      <c r="L46" s="43"/>
      <c r="M46" s="43"/>
      <c r="N46" s="43"/>
      <c r="O46" s="43"/>
      <c r="P46" s="43"/>
      <c r="Q46" s="43"/>
      <c r="R46" s="43"/>
      <c r="S46" s="43"/>
      <c r="U46" s="93"/>
      <c r="V46" s="93"/>
      <c r="W46" s="93"/>
      <c r="X46" s="93"/>
      <c r="Y46" s="93"/>
      <c r="Z46" s="93"/>
      <c r="AA46" s="93"/>
    </row>
    <row r="47" spans="1:27" ht="16.5" customHeight="1">
      <c r="A47" s="102">
        <v>33</v>
      </c>
      <c r="B47" s="231" t="s">
        <v>93</v>
      </c>
      <c r="C47" s="244" t="s">
        <v>193</v>
      </c>
      <c r="D47" s="188"/>
      <c r="E47" s="173">
        <v>1</v>
      </c>
      <c r="F47" s="196">
        <v>3</v>
      </c>
      <c r="G47" s="198">
        <v>15</v>
      </c>
      <c r="H47" s="230"/>
      <c r="I47" s="64">
        <v>15</v>
      </c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U47" s="93"/>
      <c r="V47" s="93"/>
      <c r="W47" s="93"/>
      <c r="X47" s="93"/>
      <c r="Y47" s="93"/>
      <c r="Z47" s="93"/>
      <c r="AA47" s="93"/>
    </row>
    <row r="48" spans="1:19" ht="16.5" customHeight="1">
      <c r="A48" s="102">
        <v>34</v>
      </c>
      <c r="B48" s="233" t="s">
        <v>112</v>
      </c>
      <c r="C48" s="244" t="s">
        <v>194</v>
      </c>
      <c r="D48" s="188"/>
      <c r="E48" s="173">
        <v>4</v>
      </c>
      <c r="F48" s="196">
        <v>4</v>
      </c>
      <c r="G48" s="198">
        <v>30</v>
      </c>
      <c r="H48" s="230"/>
      <c r="I48" s="64"/>
      <c r="J48" s="102"/>
      <c r="K48" s="102"/>
      <c r="L48" s="102"/>
      <c r="M48" s="102"/>
      <c r="O48" s="102">
        <v>30</v>
      </c>
      <c r="P48" s="102"/>
      <c r="Q48" s="102"/>
      <c r="R48" s="102"/>
      <c r="S48" s="102"/>
    </row>
    <row r="49" spans="1:19" ht="16.5" customHeight="1">
      <c r="A49" s="102">
        <v>35</v>
      </c>
      <c r="B49" s="231" t="s">
        <v>94</v>
      </c>
      <c r="C49" s="244" t="s">
        <v>158</v>
      </c>
      <c r="D49" s="188"/>
      <c r="E49" s="173">
        <v>1</v>
      </c>
      <c r="F49" s="196">
        <v>1</v>
      </c>
      <c r="G49" s="198">
        <v>15</v>
      </c>
      <c r="H49" s="230"/>
      <c r="I49" s="64">
        <v>15</v>
      </c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1:19" ht="16.5" customHeight="1">
      <c r="A50" s="102">
        <v>36</v>
      </c>
      <c r="B50" s="231" t="s">
        <v>95</v>
      </c>
      <c r="C50" s="244" t="s">
        <v>195</v>
      </c>
      <c r="D50" s="188"/>
      <c r="E50" s="173">
        <v>5</v>
      </c>
      <c r="F50" s="196">
        <v>4</v>
      </c>
      <c r="G50" s="198">
        <v>30</v>
      </c>
      <c r="H50" s="230"/>
      <c r="I50" s="64"/>
      <c r="J50" s="102"/>
      <c r="K50" s="102"/>
      <c r="L50" s="102"/>
      <c r="M50" s="102"/>
      <c r="N50" s="102"/>
      <c r="O50" s="102"/>
      <c r="P50" s="102"/>
      <c r="Q50" s="102">
        <v>30</v>
      </c>
      <c r="R50" s="102"/>
      <c r="S50" s="102"/>
    </row>
    <row r="51" spans="1:19" ht="16.5" customHeight="1">
      <c r="A51" s="102">
        <v>37</v>
      </c>
      <c r="B51" s="231" t="s">
        <v>96</v>
      </c>
      <c r="C51" s="244" t="s">
        <v>196</v>
      </c>
      <c r="D51" s="188"/>
      <c r="E51" s="173">
        <v>6</v>
      </c>
      <c r="F51" s="196">
        <v>5</v>
      </c>
      <c r="G51" s="198">
        <v>30</v>
      </c>
      <c r="H51" s="230"/>
      <c r="I51" s="208"/>
      <c r="J51" s="102"/>
      <c r="K51" s="102"/>
      <c r="L51" s="102"/>
      <c r="M51" s="102"/>
      <c r="N51" s="102"/>
      <c r="O51" s="102"/>
      <c r="P51" s="102"/>
      <c r="Q51" s="102"/>
      <c r="R51" s="102"/>
      <c r="S51" s="102">
        <v>30</v>
      </c>
    </row>
    <row r="52" spans="1:19" s="159" customFormat="1" ht="16.5" customHeight="1" thickBot="1">
      <c r="A52" s="328" t="s">
        <v>11</v>
      </c>
      <c r="B52" s="329"/>
      <c r="C52" s="253"/>
      <c r="D52" s="254"/>
      <c r="E52" s="254"/>
      <c r="F52" s="255">
        <f>SUM(F46:F51)</f>
        <v>19</v>
      </c>
      <c r="G52" s="255">
        <f>SUM(G46:G51)</f>
        <v>150</v>
      </c>
      <c r="H52" s="254">
        <f aca="true" t="shared" si="2" ref="H52:S52">SUM(H46:H51)</f>
        <v>0</v>
      </c>
      <c r="I52" s="256">
        <f t="shared" si="2"/>
        <v>30</v>
      </c>
      <c r="J52" s="254">
        <f t="shared" si="2"/>
        <v>0</v>
      </c>
      <c r="K52" s="254">
        <f t="shared" si="2"/>
        <v>30</v>
      </c>
      <c r="L52" s="254">
        <f t="shared" si="2"/>
        <v>0</v>
      </c>
      <c r="M52" s="254">
        <f t="shared" si="2"/>
        <v>0</v>
      </c>
      <c r="N52" s="254">
        <f t="shared" si="2"/>
        <v>0</v>
      </c>
      <c r="O52" s="254">
        <f t="shared" si="2"/>
        <v>30</v>
      </c>
      <c r="P52" s="254">
        <f t="shared" si="2"/>
        <v>0</v>
      </c>
      <c r="Q52" s="254">
        <f t="shared" si="2"/>
        <v>30</v>
      </c>
      <c r="R52" s="254">
        <f t="shared" si="2"/>
        <v>0</v>
      </c>
      <c r="S52" s="254">
        <f t="shared" si="2"/>
        <v>30</v>
      </c>
    </row>
    <row r="53" spans="1:19" ht="16.5" customHeight="1" thickTop="1">
      <c r="A53" s="327" t="s">
        <v>68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</row>
    <row r="54" spans="1:19" ht="16.5" customHeight="1">
      <c r="A54" s="102">
        <v>38</v>
      </c>
      <c r="B54" s="231" t="s">
        <v>79</v>
      </c>
      <c r="C54" s="187" t="s">
        <v>197</v>
      </c>
      <c r="D54" s="188"/>
      <c r="E54" s="173">
        <v>1</v>
      </c>
      <c r="F54" s="199" t="s">
        <v>105</v>
      </c>
      <c r="G54" s="198">
        <v>30</v>
      </c>
      <c r="H54" s="230"/>
      <c r="I54" s="64">
        <v>30</v>
      </c>
      <c r="J54" s="102"/>
      <c r="K54" s="102"/>
      <c r="L54" s="102"/>
      <c r="M54" s="194"/>
      <c r="N54" s="102"/>
      <c r="O54" s="102"/>
      <c r="P54" s="102"/>
      <c r="Q54" s="102"/>
      <c r="R54" s="102"/>
      <c r="S54" s="102"/>
    </row>
    <row r="55" spans="1:19" ht="16.5" customHeight="1">
      <c r="A55" s="102">
        <v>39</v>
      </c>
      <c r="B55" s="231" t="s">
        <v>80</v>
      </c>
      <c r="C55" s="187" t="s">
        <v>198</v>
      </c>
      <c r="D55" s="188"/>
      <c r="E55" s="173">
        <v>2</v>
      </c>
      <c r="F55" s="199" t="s">
        <v>105</v>
      </c>
      <c r="G55" s="198">
        <v>30</v>
      </c>
      <c r="H55" s="230"/>
      <c r="I55" s="64"/>
      <c r="J55" s="102"/>
      <c r="K55" s="102">
        <v>30</v>
      </c>
      <c r="L55" s="102"/>
      <c r="M55" s="194"/>
      <c r="N55" s="102"/>
      <c r="O55" s="102"/>
      <c r="P55" s="102"/>
      <c r="Q55" s="102"/>
      <c r="R55" s="102"/>
      <c r="S55" s="102"/>
    </row>
    <row r="56" spans="1:19" s="159" customFormat="1" ht="16.5" customHeight="1" thickBot="1">
      <c r="A56" s="328" t="s">
        <v>11</v>
      </c>
      <c r="B56" s="329"/>
      <c r="C56" s="253"/>
      <c r="D56" s="254"/>
      <c r="E56" s="254"/>
      <c r="F56" s="255"/>
      <c r="G56" s="255">
        <f aca="true" t="shared" si="3" ref="G56:S56">SUM(G54:G55)</f>
        <v>60</v>
      </c>
      <c r="H56" s="254">
        <f t="shared" si="3"/>
        <v>0</v>
      </c>
      <c r="I56" s="256">
        <f t="shared" si="3"/>
        <v>30</v>
      </c>
      <c r="J56" s="254">
        <f t="shared" si="3"/>
        <v>0</v>
      </c>
      <c r="K56" s="254">
        <f t="shared" si="3"/>
        <v>30</v>
      </c>
      <c r="L56" s="254">
        <f t="shared" si="3"/>
        <v>0</v>
      </c>
      <c r="M56" s="254">
        <f t="shared" si="3"/>
        <v>0</v>
      </c>
      <c r="N56" s="254">
        <f t="shared" si="3"/>
        <v>0</v>
      </c>
      <c r="O56" s="254">
        <f t="shared" si="3"/>
        <v>0</v>
      </c>
      <c r="P56" s="254">
        <f t="shared" si="3"/>
        <v>0</v>
      </c>
      <c r="Q56" s="254">
        <f t="shared" si="3"/>
        <v>0</v>
      </c>
      <c r="R56" s="254">
        <f t="shared" si="3"/>
        <v>0</v>
      </c>
      <c r="S56" s="254">
        <f t="shared" si="3"/>
        <v>0</v>
      </c>
    </row>
    <row r="57" spans="1:19" ht="16.5" customHeight="1" thickTop="1">
      <c r="A57" s="327" t="s">
        <v>69</v>
      </c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</row>
    <row r="58" spans="1:19" ht="16.5" customHeight="1">
      <c r="A58" s="102">
        <v>40</v>
      </c>
      <c r="B58" s="231" t="s">
        <v>81</v>
      </c>
      <c r="C58" s="187" t="s">
        <v>199</v>
      </c>
      <c r="D58" s="188"/>
      <c r="E58" s="173">
        <v>3</v>
      </c>
      <c r="F58" s="196">
        <v>3</v>
      </c>
      <c r="G58" s="198">
        <v>30</v>
      </c>
      <c r="H58" s="230"/>
      <c r="I58" s="64"/>
      <c r="J58" s="102"/>
      <c r="K58" s="102"/>
      <c r="L58" s="102"/>
      <c r="M58" s="102">
        <v>30</v>
      </c>
      <c r="N58" s="102"/>
      <c r="O58" s="102"/>
      <c r="P58" s="102"/>
      <c r="Q58" s="102"/>
      <c r="R58" s="102"/>
      <c r="S58" s="102"/>
    </row>
    <row r="59" spans="1:19" ht="16.5" customHeight="1">
      <c r="A59" s="102">
        <v>41</v>
      </c>
      <c r="B59" s="231" t="s">
        <v>82</v>
      </c>
      <c r="C59" s="187" t="s">
        <v>200</v>
      </c>
      <c r="D59" s="188"/>
      <c r="E59" s="173">
        <v>4</v>
      </c>
      <c r="F59" s="196">
        <v>3</v>
      </c>
      <c r="G59" s="198">
        <v>30</v>
      </c>
      <c r="H59" s="230"/>
      <c r="I59" s="64"/>
      <c r="J59" s="102"/>
      <c r="K59" s="102"/>
      <c r="L59" s="102"/>
      <c r="M59" s="194"/>
      <c r="N59" s="102"/>
      <c r="O59" s="102">
        <v>30</v>
      </c>
      <c r="P59" s="102"/>
      <c r="Q59" s="102"/>
      <c r="R59" s="102"/>
      <c r="S59" s="102"/>
    </row>
    <row r="60" spans="1:19" ht="16.5" customHeight="1">
      <c r="A60" s="102">
        <v>42</v>
      </c>
      <c r="B60" s="231" t="s">
        <v>83</v>
      </c>
      <c r="C60" s="187" t="s">
        <v>201</v>
      </c>
      <c r="D60" s="188"/>
      <c r="E60" s="173">
        <v>5</v>
      </c>
      <c r="F60" s="196">
        <v>3</v>
      </c>
      <c r="G60" s="198">
        <v>30</v>
      </c>
      <c r="H60" s="230"/>
      <c r="I60" s="64"/>
      <c r="J60" s="102"/>
      <c r="K60" s="102"/>
      <c r="L60" s="102"/>
      <c r="M60" s="194"/>
      <c r="N60" s="102"/>
      <c r="O60" s="102"/>
      <c r="P60" s="102"/>
      <c r="Q60" s="102">
        <v>30</v>
      </c>
      <c r="R60" s="102"/>
      <c r="S60" s="102"/>
    </row>
    <row r="61" spans="1:19" ht="16.5" customHeight="1">
      <c r="A61" s="102">
        <v>43</v>
      </c>
      <c r="B61" s="231" t="s">
        <v>84</v>
      </c>
      <c r="C61" s="187" t="s">
        <v>202</v>
      </c>
      <c r="D61" s="188"/>
      <c r="E61" s="173">
        <v>6</v>
      </c>
      <c r="F61" s="196">
        <v>3</v>
      </c>
      <c r="G61" s="198">
        <v>30</v>
      </c>
      <c r="H61" s="230"/>
      <c r="I61" s="64"/>
      <c r="J61" s="102"/>
      <c r="K61" s="102"/>
      <c r="L61" s="102"/>
      <c r="M61" s="194"/>
      <c r="N61" s="102"/>
      <c r="O61" s="102"/>
      <c r="P61" s="102"/>
      <c r="Q61" s="102"/>
      <c r="R61" s="102"/>
      <c r="S61" s="102">
        <v>30</v>
      </c>
    </row>
    <row r="62" spans="1:19" s="159" customFormat="1" ht="16.5" customHeight="1" thickBot="1">
      <c r="A62" s="328" t="s">
        <v>11</v>
      </c>
      <c r="B62" s="329"/>
      <c r="C62" s="253"/>
      <c r="D62" s="254"/>
      <c r="E62" s="254"/>
      <c r="F62" s="255">
        <f aca="true" t="shared" si="4" ref="F62:S62">SUM(F58:F61)</f>
        <v>12</v>
      </c>
      <c r="G62" s="255">
        <f t="shared" si="4"/>
        <v>120</v>
      </c>
      <c r="H62" s="254">
        <f t="shared" si="4"/>
        <v>0</v>
      </c>
      <c r="I62" s="256">
        <f t="shared" si="4"/>
        <v>0</v>
      </c>
      <c r="J62" s="254">
        <f t="shared" si="4"/>
        <v>0</v>
      </c>
      <c r="K62" s="254">
        <f t="shared" si="4"/>
        <v>0</v>
      </c>
      <c r="L62" s="254">
        <f t="shared" si="4"/>
        <v>0</v>
      </c>
      <c r="M62" s="254">
        <f t="shared" si="4"/>
        <v>30</v>
      </c>
      <c r="N62" s="254">
        <f t="shared" si="4"/>
        <v>0</v>
      </c>
      <c r="O62" s="254">
        <f t="shared" si="4"/>
        <v>30</v>
      </c>
      <c r="P62" s="254">
        <f t="shared" si="4"/>
        <v>0</v>
      </c>
      <c r="Q62" s="254">
        <f t="shared" si="4"/>
        <v>30</v>
      </c>
      <c r="R62" s="254">
        <f t="shared" si="4"/>
        <v>0</v>
      </c>
      <c r="S62" s="254">
        <f t="shared" si="4"/>
        <v>30</v>
      </c>
    </row>
    <row r="63" spans="1:19" s="159" customFormat="1" ht="16.5" customHeight="1" thickTop="1">
      <c r="A63" s="327" t="s">
        <v>70</v>
      </c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</row>
    <row r="64" spans="1:19" ht="16.5" customHeight="1">
      <c r="A64" s="102">
        <v>44</v>
      </c>
      <c r="B64" s="231" t="s">
        <v>85</v>
      </c>
      <c r="C64" s="187" t="s">
        <v>203</v>
      </c>
      <c r="D64" s="188"/>
      <c r="E64" s="173">
        <v>1</v>
      </c>
      <c r="F64" s="196">
        <v>2</v>
      </c>
      <c r="G64" s="198">
        <v>30</v>
      </c>
      <c r="H64" s="230"/>
      <c r="I64" s="64">
        <v>30</v>
      </c>
      <c r="J64" s="102"/>
      <c r="K64" s="102"/>
      <c r="L64" s="102"/>
      <c r="M64" s="194"/>
      <c r="N64" s="102"/>
      <c r="O64" s="102"/>
      <c r="P64" s="102"/>
      <c r="Q64" s="102"/>
      <c r="R64" s="102"/>
      <c r="S64" s="102"/>
    </row>
    <row r="65" spans="1:19" ht="16.5" customHeight="1">
      <c r="A65" s="102">
        <v>45</v>
      </c>
      <c r="B65" s="231" t="s">
        <v>86</v>
      </c>
      <c r="C65" s="187" t="s">
        <v>204</v>
      </c>
      <c r="D65" s="188"/>
      <c r="E65" s="173">
        <v>2</v>
      </c>
      <c r="F65" s="196">
        <v>2</v>
      </c>
      <c r="G65" s="198">
        <v>30</v>
      </c>
      <c r="H65" s="230"/>
      <c r="I65" s="64"/>
      <c r="J65" s="102"/>
      <c r="K65" s="102">
        <v>30</v>
      </c>
      <c r="L65" s="102"/>
      <c r="M65" s="194"/>
      <c r="N65" s="102"/>
      <c r="O65" s="102"/>
      <c r="P65" s="102"/>
      <c r="Q65" s="102"/>
      <c r="R65" s="102"/>
      <c r="S65" s="102"/>
    </row>
    <row r="66" spans="1:19" ht="16.5" customHeight="1">
      <c r="A66" s="102">
        <v>46</v>
      </c>
      <c r="B66" s="231" t="s">
        <v>87</v>
      </c>
      <c r="C66" s="187" t="s">
        <v>205</v>
      </c>
      <c r="D66" s="188"/>
      <c r="E66" s="173">
        <v>3</v>
      </c>
      <c r="F66" s="196">
        <v>2</v>
      </c>
      <c r="G66" s="198">
        <v>30</v>
      </c>
      <c r="H66" s="230"/>
      <c r="I66" s="64"/>
      <c r="J66" s="102"/>
      <c r="K66" s="102"/>
      <c r="L66" s="102"/>
      <c r="M66" s="194">
        <v>30</v>
      </c>
      <c r="N66" s="102"/>
      <c r="O66" s="102"/>
      <c r="P66" s="102"/>
      <c r="Q66" s="102"/>
      <c r="R66" s="102"/>
      <c r="S66" s="102"/>
    </row>
    <row r="67" spans="1:19" ht="16.5" customHeight="1">
      <c r="A67" s="102">
        <v>47</v>
      </c>
      <c r="B67" s="231" t="s">
        <v>88</v>
      </c>
      <c r="C67" s="187" t="s">
        <v>206</v>
      </c>
      <c r="D67" s="173">
        <v>4</v>
      </c>
      <c r="E67" s="188"/>
      <c r="F67" s="196">
        <v>2</v>
      </c>
      <c r="G67" s="198">
        <v>30</v>
      </c>
      <c r="H67" s="230"/>
      <c r="I67" s="64"/>
      <c r="J67" s="102"/>
      <c r="K67" s="102"/>
      <c r="L67" s="102"/>
      <c r="M67" s="194"/>
      <c r="N67" s="102"/>
      <c r="O67" s="102">
        <v>30</v>
      </c>
      <c r="P67" s="102"/>
      <c r="Q67" s="102"/>
      <c r="R67" s="102"/>
      <c r="S67" s="102"/>
    </row>
    <row r="68" spans="1:19" ht="16.5" customHeight="1">
      <c r="A68" s="102">
        <v>48</v>
      </c>
      <c r="B68" s="231" t="s">
        <v>89</v>
      </c>
      <c r="C68" s="187" t="s">
        <v>207</v>
      </c>
      <c r="D68" s="188"/>
      <c r="E68" s="173">
        <v>1</v>
      </c>
      <c r="F68" s="196">
        <v>2</v>
      </c>
      <c r="G68" s="198">
        <v>30</v>
      </c>
      <c r="H68" s="230"/>
      <c r="I68" s="64">
        <v>30</v>
      </c>
      <c r="J68" s="102"/>
      <c r="K68" s="102"/>
      <c r="L68" s="102"/>
      <c r="M68" s="194"/>
      <c r="N68" s="102"/>
      <c r="O68" s="102"/>
      <c r="P68" s="102"/>
      <c r="Q68" s="102"/>
      <c r="R68" s="102"/>
      <c r="S68" s="102"/>
    </row>
    <row r="69" spans="1:19" ht="16.5" customHeight="1">
      <c r="A69" s="102">
        <v>49</v>
      </c>
      <c r="B69" s="231" t="s">
        <v>90</v>
      </c>
      <c r="C69" s="187" t="s">
        <v>208</v>
      </c>
      <c r="D69" s="188"/>
      <c r="E69" s="173">
        <v>2</v>
      </c>
      <c r="F69" s="196">
        <v>2</v>
      </c>
      <c r="G69" s="198">
        <v>30</v>
      </c>
      <c r="H69" s="230"/>
      <c r="I69" s="64"/>
      <c r="J69" s="102"/>
      <c r="K69" s="102">
        <v>30</v>
      </c>
      <c r="L69" s="102"/>
      <c r="M69" s="194"/>
      <c r="N69" s="102"/>
      <c r="O69" s="102"/>
      <c r="P69" s="102"/>
      <c r="Q69" s="102"/>
      <c r="R69" s="102"/>
      <c r="S69" s="102"/>
    </row>
    <row r="70" spans="1:19" ht="16.5" customHeight="1">
      <c r="A70" s="102">
        <v>50</v>
      </c>
      <c r="B70" s="231" t="s">
        <v>91</v>
      </c>
      <c r="C70" s="187" t="s">
        <v>209</v>
      </c>
      <c r="D70" s="188"/>
      <c r="E70" s="173">
        <v>3</v>
      </c>
      <c r="F70" s="196">
        <v>2</v>
      </c>
      <c r="G70" s="198">
        <v>30</v>
      </c>
      <c r="H70" s="230"/>
      <c r="I70" s="64"/>
      <c r="J70" s="102"/>
      <c r="K70" s="102"/>
      <c r="L70" s="102"/>
      <c r="M70" s="194">
        <v>30</v>
      </c>
      <c r="N70" s="102"/>
      <c r="O70" s="102"/>
      <c r="P70" s="102"/>
      <c r="Q70" s="102"/>
      <c r="R70" s="102"/>
      <c r="S70" s="102"/>
    </row>
    <row r="71" spans="1:19" ht="16.5" customHeight="1">
      <c r="A71" s="102">
        <v>51</v>
      </c>
      <c r="B71" s="231" t="s">
        <v>92</v>
      </c>
      <c r="C71" s="187" t="s">
        <v>210</v>
      </c>
      <c r="D71" s="173">
        <v>4</v>
      </c>
      <c r="E71" s="188"/>
      <c r="F71" s="196">
        <v>2</v>
      </c>
      <c r="G71" s="198">
        <v>30</v>
      </c>
      <c r="H71" s="230"/>
      <c r="I71" s="64"/>
      <c r="J71" s="102"/>
      <c r="K71" s="102"/>
      <c r="L71" s="102"/>
      <c r="M71" s="194"/>
      <c r="N71" s="102"/>
      <c r="O71" s="102">
        <v>30</v>
      </c>
      <c r="P71" s="102"/>
      <c r="Q71" s="102"/>
      <c r="R71" s="102"/>
      <c r="S71" s="102"/>
    </row>
    <row r="72" spans="1:19" s="159" customFormat="1" ht="15.75" thickBot="1">
      <c r="A72" s="328" t="s">
        <v>11</v>
      </c>
      <c r="B72" s="329"/>
      <c r="C72" s="253"/>
      <c r="D72" s="254"/>
      <c r="E72" s="254"/>
      <c r="F72" s="255">
        <f>SUM(F64:F71)</f>
        <v>16</v>
      </c>
      <c r="G72" s="255">
        <f>SUM(G64:G71)</f>
        <v>240</v>
      </c>
      <c r="H72" s="254">
        <f aca="true" t="shared" si="5" ref="H72:S72">SUM(H64:H71)</f>
        <v>0</v>
      </c>
      <c r="I72" s="256">
        <f t="shared" si="5"/>
        <v>60</v>
      </c>
      <c r="J72" s="254">
        <f t="shared" si="5"/>
        <v>0</v>
      </c>
      <c r="K72" s="254">
        <f t="shared" si="5"/>
        <v>60</v>
      </c>
      <c r="L72" s="254">
        <f t="shared" si="5"/>
        <v>0</v>
      </c>
      <c r="M72" s="254">
        <f t="shared" si="5"/>
        <v>60</v>
      </c>
      <c r="N72" s="254">
        <f t="shared" si="5"/>
        <v>0</v>
      </c>
      <c r="O72" s="254">
        <f t="shared" si="5"/>
        <v>60</v>
      </c>
      <c r="P72" s="254">
        <f t="shared" si="5"/>
        <v>0</v>
      </c>
      <c r="Q72" s="254">
        <f t="shared" si="5"/>
        <v>0</v>
      </c>
      <c r="R72" s="254">
        <f t="shared" si="5"/>
        <v>0</v>
      </c>
      <c r="S72" s="254">
        <f t="shared" si="5"/>
        <v>0</v>
      </c>
    </row>
    <row r="73" spans="1:19" ht="25.5" customHeight="1" thickBot="1" thickTop="1">
      <c r="A73" s="357" t="s">
        <v>146</v>
      </c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9"/>
    </row>
    <row r="74" spans="1:19" ht="25.5" customHeight="1" thickTop="1">
      <c r="A74" s="330" t="s">
        <v>147</v>
      </c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</row>
    <row r="75" spans="1:19" ht="15">
      <c r="A75" s="102">
        <v>52</v>
      </c>
      <c r="B75" s="233" t="s">
        <v>131</v>
      </c>
      <c r="C75" s="187" t="s">
        <v>211</v>
      </c>
      <c r="D75" s="173">
        <v>5</v>
      </c>
      <c r="E75" s="188"/>
      <c r="F75" s="196">
        <v>3</v>
      </c>
      <c r="G75" s="198">
        <v>30</v>
      </c>
      <c r="H75" s="230"/>
      <c r="I75" s="64"/>
      <c r="J75" s="102"/>
      <c r="K75" s="102"/>
      <c r="L75" s="102"/>
      <c r="M75" s="194"/>
      <c r="N75" s="102"/>
      <c r="O75" s="102"/>
      <c r="P75" s="102">
        <v>30</v>
      </c>
      <c r="Q75" s="102"/>
      <c r="R75" s="102"/>
      <c r="S75" s="102"/>
    </row>
    <row r="76" spans="1:19" ht="15">
      <c r="A76" s="102">
        <v>53</v>
      </c>
      <c r="B76" s="233" t="s">
        <v>124</v>
      </c>
      <c r="C76" s="187" t="s">
        <v>212</v>
      </c>
      <c r="D76" s="188"/>
      <c r="E76" s="173">
        <v>5</v>
      </c>
      <c r="F76" s="196">
        <v>3</v>
      </c>
      <c r="G76" s="198">
        <v>30</v>
      </c>
      <c r="H76" s="230"/>
      <c r="I76" s="64"/>
      <c r="J76" s="102"/>
      <c r="K76" s="102"/>
      <c r="L76" s="102"/>
      <c r="M76" s="194"/>
      <c r="N76" s="102"/>
      <c r="O76" s="102"/>
      <c r="P76" s="102"/>
      <c r="Q76" s="102">
        <v>30</v>
      </c>
      <c r="R76" s="102"/>
      <c r="S76" s="102"/>
    </row>
    <row r="77" spans="1:19" ht="30">
      <c r="A77" s="102">
        <v>54</v>
      </c>
      <c r="B77" s="233" t="s">
        <v>123</v>
      </c>
      <c r="C77" s="187" t="s">
        <v>213</v>
      </c>
      <c r="D77" s="188"/>
      <c r="E77" s="173">
        <v>3</v>
      </c>
      <c r="F77" s="196">
        <v>4</v>
      </c>
      <c r="G77" s="198">
        <v>30</v>
      </c>
      <c r="H77" s="230"/>
      <c r="I77" s="64"/>
      <c r="J77" s="102"/>
      <c r="K77" s="102"/>
      <c r="L77" s="102"/>
      <c r="M77" s="194">
        <v>30</v>
      </c>
      <c r="N77" s="102"/>
      <c r="O77" s="102"/>
      <c r="P77" s="102"/>
      <c r="Q77" s="102"/>
      <c r="R77" s="102"/>
      <c r="S77" s="102"/>
    </row>
    <row r="78" spans="1:19" ht="30">
      <c r="A78" s="102">
        <v>55</v>
      </c>
      <c r="B78" s="233" t="s">
        <v>140</v>
      </c>
      <c r="C78" s="187" t="s">
        <v>214</v>
      </c>
      <c r="D78" s="188"/>
      <c r="E78" s="173">
        <v>6</v>
      </c>
      <c r="F78" s="196">
        <v>4</v>
      </c>
      <c r="G78" s="198">
        <v>30</v>
      </c>
      <c r="H78" s="230"/>
      <c r="I78" s="64"/>
      <c r="J78" s="102"/>
      <c r="K78" s="102"/>
      <c r="L78" s="102"/>
      <c r="M78" s="194"/>
      <c r="N78" s="102"/>
      <c r="O78" s="102"/>
      <c r="P78" s="102"/>
      <c r="Q78" s="102"/>
      <c r="R78" s="102"/>
      <c r="S78" s="102">
        <v>30</v>
      </c>
    </row>
    <row r="79" spans="1:19" ht="15">
      <c r="A79" s="102">
        <v>56</v>
      </c>
      <c r="B79" s="233" t="s">
        <v>113</v>
      </c>
      <c r="C79" s="187" t="s">
        <v>215</v>
      </c>
      <c r="D79" s="188"/>
      <c r="E79" s="173">
        <v>6</v>
      </c>
      <c r="F79" s="196">
        <v>4</v>
      </c>
      <c r="G79" s="198">
        <v>30</v>
      </c>
      <c r="H79" s="230"/>
      <c r="I79" s="64"/>
      <c r="J79" s="102"/>
      <c r="K79" s="102"/>
      <c r="L79" s="102"/>
      <c r="M79" s="194"/>
      <c r="N79" s="102"/>
      <c r="O79" s="102"/>
      <c r="P79" s="102"/>
      <c r="Q79" s="102"/>
      <c r="R79" s="102"/>
      <c r="S79" s="102">
        <v>30</v>
      </c>
    </row>
    <row r="80" spans="1:19" ht="15">
      <c r="A80" s="102">
        <v>57</v>
      </c>
      <c r="B80" s="233" t="s">
        <v>122</v>
      </c>
      <c r="C80" s="187" t="s">
        <v>216</v>
      </c>
      <c r="D80" s="188"/>
      <c r="E80" s="173">
        <v>3</v>
      </c>
      <c r="F80" s="196">
        <v>4</v>
      </c>
      <c r="G80" s="198">
        <v>30</v>
      </c>
      <c r="H80" s="230"/>
      <c r="I80" s="64"/>
      <c r="J80" s="102"/>
      <c r="K80" s="102"/>
      <c r="L80" s="102"/>
      <c r="M80" s="194">
        <v>30</v>
      </c>
      <c r="N80" s="102"/>
      <c r="O80" s="102"/>
      <c r="P80" s="102"/>
      <c r="Q80" s="102"/>
      <c r="R80" s="102"/>
      <c r="S80" s="102"/>
    </row>
    <row r="81" spans="1:19" ht="15">
      <c r="A81" s="102">
        <v>58</v>
      </c>
      <c r="B81" s="231" t="s">
        <v>125</v>
      </c>
      <c r="C81" s="187" t="s">
        <v>217</v>
      </c>
      <c r="D81" s="173">
        <v>4</v>
      </c>
      <c r="E81" s="188"/>
      <c r="F81" s="196">
        <v>4</v>
      </c>
      <c r="G81" s="198">
        <v>30</v>
      </c>
      <c r="H81" s="230"/>
      <c r="I81" s="64"/>
      <c r="J81" s="102"/>
      <c r="K81" s="102"/>
      <c r="L81" s="102"/>
      <c r="M81" s="194"/>
      <c r="N81" s="102">
        <v>30</v>
      </c>
      <c r="O81" s="102"/>
      <c r="P81" s="102"/>
      <c r="Q81" s="102"/>
      <c r="R81" s="102"/>
      <c r="S81" s="102"/>
    </row>
    <row r="82" spans="1:19" s="159" customFormat="1" ht="16.5" customHeight="1" thickBot="1">
      <c r="A82" s="331" t="s">
        <v>11</v>
      </c>
      <c r="B82" s="332"/>
      <c r="C82" s="240"/>
      <c r="D82" s="241"/>
      <c r="E82" s="241"/>
      <c r="F82" s="242">
        <f>SUM(F75:F81)</f>
        <v>26</v>
      </c>
      <c r="G82" s="242">
        <f>SUM(G75:G81)</f>
        <v>210</v>
      </c>
      <c r="H82" s="254">
        <f aca="true" t="shared" si="6" ref="H82:S82">SUM(H75:H81)</f>
        <v>0</v>
      </c>
      <c r="I82" s="259">
        <f t="shared" si="6"/>
        <v>0</v>
      </c>
      <c r="J82" s="241">
        <f t="shared" si="6"/>
        <v>0</v>
      </c>
      <c r="K82" s="241">
        <f t="shared" si="6"/>
        <v>0</v>
      </c>
      <c r="L82" s="241">
        <f t="shared" si="6"/>
        <v>0</v>
      </c>
      <c r="M82" s="241">
        <f t="shared" si="6"/>
        <v>60</v>
      </c>
      <c r="N82" s="241">
        <f t="shared" si="6"/>
        <v>30</v>
      </c>
      <c r="O82" s="241">
        <f t="shared" si="6"/>
        <v>0</v>
      </c>
      <c r="P82" s="241">
        <f t="shared" si="6"/>
        <v>30</v>
      </c>
      <c r="Q82" s="241">
        <f t="shared" si="6"/>
        <v>30</v>
      </c>
      <c r="R82" s="241">
        <f t="shared" si="6"/>
        <v>0</v>
      </c>
      <c r="S82" s="241">
        <f t="shared" si="6"/>
        <v>60</v>
      </c>
    </row>
    <row r="83" spans="1:19" ht="22.5" customHeight="1" thickBot="1" thickTop="1">
      <c r="A83" s="270"/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2"/>
    </row>
    <row r="84" spans="1:19" ht="15.75" customHeight="1" thickBot="1" thickTop="1">
      <c r="A84" s="267" t="s">
        <v>148</v>
      </c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</row>
    <row r="85" spans="1:19" ht="30.75" thickTop="1">
      <c r="A85" s="39">
        <v>59</v>
      </c>
      <c r="B85" s="234" t="s">
        <v>143</v>
      </c>
      <c r="C85" s="38" t="s">
        <v>218</v>
      </c>
      <c r="D85" s="172">
        <v>5</v>
      </c>
      <c r="E85" s="40"/>
      <c r="F85" s="200">
        <v>3</v>
      </c>
      <c r="G85" s="227">
        <v>30</v>
      </c>
      <c r="H85" s="43"/>
      <c r="I85" s="209"/>
      <c r="J85" s="42"/>
      <c r="K85" s="44"/>
      <c r="L85" s="42"/>
      <c r="M85" s="60"/>
      <c r="N85" s="42"/>
      <c r="O85" s="44"/>
      <c r="P85" s="42">
        <v>30</v>
      </c>
      <c r="Q85" s="44"/>
      <c r="R85" s="42"/>
      <c r="S85" s="44"/>
    </row>
    <row r="86" spans="1:19" ht="30">
      <c r="A86" s="11">
        <v>60</v>
      </c>
      <c r="B86" s="235" t="s">
        <v>97</v>
      </c>
      <c r="C86" s="38" t="s">
        <v>219</v>
      </c>
      <c r="D86" s="14"/>
      <c r="E86" s="174">
        <v>5</v>
      </c>
      <c r="F86" s="201">
        <v>3</v>
      </c>
      <c r="G86" s="228">
        <v>30</v>
      </c>
      <c r="H86" s="230"/>
      <c r="I86" s="65"/>
      <c r="J86" s="17"/>
      <c r="K86" s="20"/>
      <c r="L86" s="17"/>
      <c r="M86" s="67"/>
      <c r="N86" s="17"/>
      <c r="O86" s="20"/>
      <c r="P86" s="17"/>
      <c r="Q86" s="20">
        <v>30</v>
      </c>
      <c r="R86" s="17"/>
      <c r="S86" s="20"/>
    </row>
    <row r="87" spans="1:19" ht="15">
      <c r="A87" s="11">
        <v>61</v>
      </c>
      <c r="B87" s="235" t="s">
        <v>119</v>
      </c>
      <c r="C87" s="38" t="s">
        <v>220</v>
      </c>
      <c r="D87" s="14"/>
      <c r="E87" s="174">
        <v>3</v>
      </c>
      <c r="F87" s="201">
        <v>4</v>
      </c>
      <c r="G87" s="228">
        <v>30</v>
      </c>
      <c r="H87" s="230"/>
      <c r="I87" s="65"/>
      <c r="J87" s="17"/>
      <c r="K87" s="20"/>
      <c r="L87" s="17"/>
      <c r="M87" s="67">
        <v>30</v>
      </c>
      <c r="N87" s="17"/>
      <c r="O87" s="20"/>
      <c r="P87" s="17"/>
      <c r="Q87" s="20"/>
      <c r="R87" s="17"/>
      <c r="S87" s="20"/>
    </row>
    <row r="88" spans="1:19" ht="30">
      <c r="A88" s="11">
        <v>62</v>
      </c>
      <c r="B88" s="235" t="s">
        <v>120</v>
      </c>
      <c r="C88" s="38" t="s">
        <v>221</v>
      </c>
      <c r="D88" s="14"/>
      <c r="E88" s="174">
        <v>6</v>
      </c>
      <c r="F88" s="201">
        <v>4</v>
      </c>
      <c r="G88" s="228">
        <v>30</v>
      </c>
      <c r="H88" s="230"/>
      <c r="I88" s="65"/>
      <c r="J88" s="17"/>
      <c r="K88" s="20"/>
      <c r="L88" s="17"/>
      <c r="M88" s="67"/>
      <c r="N88" s="17"/>
      <c r="O88" s="20"/>
      <c r="P88" s="17"/>
      <c r="Q88" s="20"/>
      <c r="R88" s="17"/>
      <c r="S88" s="20">
        <v>30</v>
      </c>
    </row>
    <row r="89" spans="1:19" ht="30">
      <c r="A89" s="24">
        <v>63</v>
      </c>
      <c r="B89" s="235" t="s">
        <v>98</v>
      </c>
      <c r="C89" s="38" t="s">
        <v>222</v>
      </c>
      <c r="D89" s="14"/>
      <c r="E89" s="174">
        <v>6</v>
      </c>
      <c r="F89" s="201">
        <v>4</v>
      </c>
      <c r="G89" s="228">
        <v>30</v>
      </c>
      <c r="H89" s="230"/>
      <c r="I89" s="65"/>
      <c r="J89" s="17"/>
      <c r="K89" s="20"/>
      <c r="L89" s="17"/>
      <c r="M89" s="67"/>
      <c r="N89" s="17"/>
      <c r="O89" s="20"/>
      <c r="P89" s="17"/>
      <c r="Q89" s="20"/>
      <c r="R89" s="17"/>
      <c r="S89" s="20">
        <v>30</v>
      </c>
    </row>
    <row r="90" spans="1:19" ht="15">
      <c r="A90" s="24">
        <v>64</v>
      </c>
      <c r="B90" s="235" t="s">
        <v>132</v>
      </c>
      <c r="C90" s="38" t="s">
        <v>223</v>
      </c>
      <c r="D90" s="14"/>
      <c r="E90" s="174">
        <v>3</v>
      </c>
      <c r="F90" s="201">
        <v>4</v>
      </c>
      <c r="G90" s="228">
        <v>30</v>
      </c>
      <c r="H90" s="230"/>
      <c r="I90" s="65"/>
      <c r="J90" s="17"/>
      <c r="K90" s="20"/>
      <c r="L90" s="17"/>
      <c r="M90" s="67">
        <v>30</v>
      </c>
      <c r="N90" s="17"/>
      <c r="O90" s="20"/>
      <c r="P90" s="17"/>
      <c r="Q90" s="20"/>
      <c r="R90" s="17"/>
      <c r="S90" s="20"/>
    </row>
    <row r="91" spans="1:19" ht="30.75" thickBot="1">
      <c r="A91" s="46">
        <v>65</v>
      </c>
      <c r="B91" s="235" t="s">
        <v>144</v>
      </c>
      <c r="C91" s="38" t="s">
        <v>224</v>
      </c>
      <c r="D91" s="174">
        <v>4</v>
      </c>
      <c r="E91" s="14"/>
      <c r="F91" s="201">
        <v>4</v>
      </c>
      <c r="G91" s="228">
        <v>30</v>
      </c>
      <c r="H91" s="230"/>
      <c r="I91" s="65"/>
      <c r="J91" s="17"/>
      <c r="K91" s="20"/>
      <c r="L91" s="17"/>
      <c r="M91" s="67"/>
      <c r="N91" s="17">
        <v>30</v>
      </c>
      <c r="O91" s="20"/>
      <c r="P91" s="17"/>
      <c r="Q91" s="20"/>
      <c r="R91" s="17"/>
      <c r="S91" s="20"/>
    </row>
    <row r="92" spans="1:19" s="159" customFormat="1" ht="16.5" customHeight="1" thickBot="1" thickTop="1">
      <c r="A92" s="290" t="s">
        <v>11</v>
      </c>
      <c r="B92" s="279"/>
      <c r="C92" s="31"/>
      <c r="D92" s="33"/>
      <c r="E92" s="33"/>
      <c r="F92" s="202">
        <f>SUM(F85:F91)</f>
        <v>26</v>
      </c>
      <c r="G92" s="202">
        <f>SUM(G85:G91)</f>
        <v>210</v>
      </c>
      <c r="H92" s="35">
        <f aca="true" t="shared" si="7" ref="H92:S92">SUM(H85:H91)</f>
        <v>0</v>
      </c>
      <c r="I92" s="210">
        <f t="shared" si="7"/>
        <v>0</v>
      </c>
      <c r="J92" s="34">
        <f t="shared" si="7"/>
        <v>0</v>
      </c>
      <c r="K92" s="36">
        <f t="shared" si="7"/>
        <v>0</v>
      </c>
      <c r="L92" s="34">
        <f t="shared" si="7"/>
        <v>0</v>
      </c>
      <c r="M92" s="36">
        <f t="shared" si="7"/>
        <v>60</v>
      </c>
      <c r="N92" s="34">
        <f t="shared" si="7"/>
        <v>30</v>
      </c>
      <c r="O92" s="36">
        <f t="shared" si="7"/>
        <v>0</v>
      </c>
      <c r="P92" s="34">
        <f t="shared" si="7"/>
        <v>30</v>
      </c>
      <c r="Q92" s="36">
        <f t="shared" si="7"/>
        <v>30</v>
      </c>
      <c r="R92" s="34">
        <f t="shared" si="7"/>
        <v>0</v>
      </c>
      <c r="S92" s="36">
        <f t="shared" si="7"/>
        <v>60</v>
      </c>
    </row>
    <row r="93" ht="16.5" customHeight="1" thickBot="1" thickTop="1">
      <c r="H93" s="261"/>
    </row>
    <row r="94" spans="1:19" ht="15.75" thickTop="1">
      <c r="A94" s="323" t="s">
        <v>149</v>
      </c>
      <c r="B94" s="324"/>
      <c r="C94" s="324"/>
      <c r="D94" s="324"/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5"/>
    </row>
    <row r="95" spans="1:19" ht="15">
      <c r="A95" s="39">
        <v>66</v>
      </c>
      <c r="B95" s="236" t="s">
        <v>99</v>
      </c>
      <c r="C95" s="38" t="s">
        <v>225</v>
      </c>
      <c r="D95" s="172">
        <v>5</v>
      </c>
      <c r="E95" s="40"/>
      <c r="F95" s="200">
        <v>3</v>
      </c>
      <c r="G95" s="227">
        <v>30</v>
      </c>
      <c r="H95" s="43"/>
      <c r="I95" s="209"/>
      <c r="J95" s="42"/>
      <c r="K95" s="44"/>
      <c r="L95" s="42"/>
      <c r="M95" s="60"/>
      <c r="N95" s="42"/>
      <c r="O95" s="44"/>
      <c r="P95" s="42">
        <v>30</v>
      </c>
      <c r="Q95" s="44"/>
      <c r="R95" s="42"/>
      <c r="S95" s="43"/>
    </row>
    <row r="96" spans="1:19" ht="15">
      <c r="A96" s="11">
        <v>67</v>
      </c>
      <c r="B96" s="237" t="s">
        <v>100</v>
      </c>
      <c r="C96" s="38" t="s">
        <v>226</v>
      </c>
      <c r="D96" s="14"/>
      <c r="E96" s="174">
        <v>5</v>
      </c>
      <c r="F96" s="201">
        <v>3</v>
      </c>
      <c r="G96" s="228">
        <v>30</v>
      </c>
      <c r="H96" s="230"/>
      <c r="I96" s="65"/>
      <c r="J96" s="17"/>
      <c r="K96" s="20"/>
      <c r="L96" s="17"/>
      <c r="M96" s="67"/>
      <c r="N96" s="17"/>
      <c r="O96" s="20"/>
      <c r="P96" s="17"/>
      <c r="Q96" s="20">
        <v>30</v>
      </c>
      <c r="R96" s="17"/>
      <c r="S96" s="20"/>
    </row>
    <row r="97" spans="1:19" ht="15">
      <c r="A97" s="11">
        <v>68</v>
      </c>
      <c r="B97" s="237" t="s">
        <v>101</v>
      </c>
      <c r="C97" s="38" t="s">
        <v>227</v>
      </c>
      <c r="D97" s="14"/>
      <c r="E97" s="174">
        <v>3</v>
      </c>
      <c r="F97" s="201">
        <v>4</v>
      </c>
      <c r="G97" s="228">
        <v>30</v>
      </c>
      <c r="H97" s="230"/>
      <c r="I97" s="65"/>
      <c r="J97" s="17"/>
      <c r="K97" s="20"/>
      <c r="L97" s="17"/>
      <c r="M97" s="67">
        <v>30</v>
      </c>
      <c r="N97" s="17"/>
      <c r="O97" s="20"/>
      <c r="P97" s="17"/>
      <c r="Q97" s="20"/>
      <c r="R97" s="17"/>
      <c r="S97" s="20"/>
    </row>
    <row r="98" spans="1:19" ht="15">
      <c r="A98" s="11">
        <v>69</v>
      </c>
      <c r="B98" s="235" t="s">
        <v>228</v>
      </c>
      <c r="C98" s="38" t="s">
        <v>229</v>
      </c>
      <c r="D98" s="14"/>
      <c r="E98" s="174">
        <v>6</v>
      </c>
      <c r="F98" s="201">
        <v>4</v>
      </c>
      <c r="G98" s="228">
        <v>30</v>
      </c>
      <c r="H98" s="230"/>
      <c r="I98" s="65"/>
      <c r="J98" s="17"/>
      <c r="K98" s="20"/>
      <c r="L98" s="17"/>
      <c r="M98" s="67"/>
      <c r="N98" s="17"/>
      <c r="O98" s="20"/>
      <c r="P98" s="17"/>
      <c r="Q98" s="20"/>
      <c r="R98" s="17"/>
      <c r="S98" s="20">
        <v>30</v>
      </c>
    </row>
    <row r="99" spans="1:19" ht="15">
      <c r="A99" s="24">
        <v>70</v>
      </c>
      <c r="B99" s="235" t="s">
        <v>102</v>
      </c>
      <c r="C99" s="38" t="s">
        <v>230</v>
      </c>
      <c r="D99" s="14"/>
      <c r="E99" s="174">
        <v>6</v>
      </c>
      <c r="F99" s="201">
        <v>4</v>
      </c>
      <c r="G99" s="228">
        <v>30</v>
      </c>
      <c r="H99" s="230"/>
      <c r="I99" s="65"/>
      <c r="J99" s="17"/>
      <c r="K99" s="20"/>
      <c r="L99" s="17"/>
      <c r="M99" s="67"/>
      <c r="N99" s="17"/>
      <c r="O99" s="20"/>
      <c r="P99" s="17"/>
      <c r="Q99" s="20"/>
      <c r="R99" s="17"/>
      <c r="S99" s="20">
        <v>30</v>
      </c>
    </row>
    <row r="100" spans="1:19" ht="15">
      <c r="A100" s="24">
        <v>71</v>
      </c>
      <c r="B100" s="235" t="s">
        <v>103</v>
      </c>
      <c r="C100" s="38" t="s">
        <v>231</v>
      </c>
      <c r="D100" s="14"/>
      <c r="E100" s="174">
        <v>3</v>
      </c>
      <c r="F100" s="201">
        <v>4</v>
      </c>
      <c r="G100" s="228">
        <v>30</v>
      </c>
      <c r="H100" s="230"/>
      <c r="I100" s="65"/>
      <c r="J100" s="17"/>
      <c r="K100" s="20"/>
      <c r="L100" s="17"/>
      <c r="M100" s="67">
        <v>30</v>
      </c>
      <c r="N100" s="17"/>
      <c r="O100" s="20"/>
      <c r="P100" s="17"/>
      <c r="Q100" s="20"/>
      <c r="R100" s="17"/>
      <c r="S100" s="20"/>
    </row>
    <row r="101" spans="1:19" ht="15.75" thickBot="1">
      <c r="A101" s="46">
        <v>72</v>
      </c>
      <c r="B101" s="237" t="s">
        <v>114</v>
      </c>
      <c r="C101" s="38" t="s">
        <v>232</v>
      </c>
      <c r="D101" s="174">
        <v>4</v>
      </c>
      <c r="E101" s="14"/>
      <c r="F101" s="201">
        <v>4</v>
      </c>
      <c r="G101" s="228">
        <v>30</v>
      </c>
      <c r="H101" s="230"/>
      <c r="I101" s="65"/>
      <c r="J101" s="17"/>
      <c r="K101" s="20"/>
      <c r="L101" s="17"/>
      <c r="M101" s="67"/>
      <c r="N101" s="17">
        <v>30</v>
      </c>
      <c r="O101" s="20"/>
      <c r="P101" s="17"/>
      <c r="Q101" s="20"/>
      <c r="R101" s="17"/>
      <c r="S101" s="20"/>
    </row>
    <row r="102" spans="1:19" s="159" customFormat="1" ht="16.5" customHeight="1" thickBot="1" thickTop="1">
      <c r="A102" s="87" t="s">
        <v>11</v>
      </c>
      <c r="B102" s="88"/>
      <c r="C102" s="31"/>
      <c r="D102" s="33"/>
      <c r="E102" s="33"/>
      <c r="F102" s="202">
        <f>SUM(F95:F101)</f>
        <v>26</v>
      </c>
      <c r="G102" s="202">
        <f>SUM(G95:G101)</f>
        <v>210</v>
      </c>
      <c r="H102" s="35">
        <f aca="true" t="shared" si="8" ref="H102:S102">SUM(H95:H101)</f>
        <v>0</v>
      </c>
      <c r="I102" s="210">
        <f t="shared" si="8"/>
        <v>0</v>
      </c>
      <c r="J102" s="34">
        <f t="shared" si="8"/>
        <v>0</v>
      </c>
      <c r="K102" s="36">
        <f t="shared" si="8"/>
        <v>0</v>
      </c>
      <c r="L102" s="34">
        <f t="shared" si="8"/>
        <v>0</v>
      </c>
      <c r="M102" s="36">
        <f t="shared" si="8"/>
        <v>60</v>
      </c>
      <c r="N102" s="34">
        <f t="shared" si="8"/>
        <v>30</v>
      </c>
      <c r="O102" s="36">
        <f t="shared" si="8"/>
        <v>0</v>
      </c>
      <c r="P102" s="34">
        <f t="shared" si="8"/>
        <v>30</v>
      </c>
      <c r="Q102" s="36">
        <f t="shared" si="8"/>
        <v>30</v>
      </c>
      <c r="R102" s="34">
        <f t="shared" si="8"/>
        <v>0</v>
      </c>
      <c r="S102" s="36">
        <f t="shared" si="8"/>
        <v>60</v>
      </c>
    </row>
    <row r="103" spans="1:19" ht="16.5" customHeight="1" thickBot="1" thickTop="1">
      <c r="A103" s="46"/>
      <c r="B103" s="12"/>
      <c r="C103" s="13"/>
      <c r="D103" s="14"/>
      <c r="E103" s="14"/>
      <c r="F103" s="203"/>
      <c r="G103" s="228"/>
      <c r="H103" s="230"/>
      <c r="I103" s="65"/>
      <c r="J103" s="17"/>
      <c r="K103" s="20"/>
      <c r="L103" s="17"/>
      <c r="M103" s="67"/>
      <c r="N103" s="17"/>
      <c r="O103" s="20"/>
      <c r="P103" s="17"/>
      <c r="Q103" s="20"/>
      <c r="R103" s="17"/>
      <c r="S103" s="20"/>
    </row>
    <row r="104" spans="1:19" s="159" customFormat="1" ht="16.5" customHeight="1" thickBot="1" thickTop="1">
      <c r="A104" s="238"/>
      <c r="B104" s="239"/>
      <c r="C104" s="31"/>
      <c r="D104" s="33"/>
      <c r="E104" s="33"/>
      <c r="F104" s="204"/>
      <c r="G104" s="202"/>
      <c r="H104" s="35"/>
      <c r="I104" s="210"/>
      <c r="J104" s="34"/>
      <c r="K104" s="36"/>
      <c r="L104" s="34"/>
      <c r="M104" s="36"/>
      <c r="N104" s="34"/>
      <c r="O104" s="36"/>
      <c r="P104" s="34"/>
      <c r="Q104" s="36"/>
      <c r="R104" s="34"/>
      <c r="S104" s="36"/>
    </row>
    <row r="105" spans="1:19" s="71" customFormat="1" ht="16.5" customHeight="1" thickBot="1" thickTop="1">
      <c r="A105" s="308" t="s">
        <v>14</v>
      </c>
      <c r="B105" s="309"/>
      <c r="C105" s="146"/>
      <c r="D105" s="326"/>
      <c r="E105" s="311"/>
      <c r="F105" s="146">
        <f>SUM(F92,F82,F72,F62,F56,F52,F44,F36)</f>
        <v>190</v>
      </c>
      <c r="G105" s="141">
        <f>SUM(G104,G92,G82,G72,G62,G56,G52,G44,G36)</f>
        <v>1800</v>
      </c>
      <c r="H105" s="260">
        <f>SUM(H104,H92,H82,H72,H62,H56,H52,H44,H36)</f>
        <v>90</v>
      </c>
      <c r="I105" s="195">
        <f>SUM(I104,I92,I82,I72,I62,I56,I52,I44,I36)</f>
        <v>195</v>
      </c>
      <c r="J105" s="141">
        <f>SUM(J104,J92,J82,J72,J62,J56,J52,J44,J36)</f>
        <v>75</v>
      </c>
      <c r="K105" s="141">
        <f>SUM(K104,K92,K82,K72,K62,K56,K52,K44,K36)</f>
        <v>240</v>
      </c>
      <c r="L105" s="141">
        <f>SUM(L104,L92,L82,L72,L62,L56,L52,L44,L36)</f>
        <v>30</v>
      </c>
      <c r="M105" s="141">
        <f>SUM(M104,M92,M82,M72,M62,M56,M52,M44,M36)</f>
        <v>270</v>
      </c>
      <c r="N105" s="141">
        <f>SUM(N104,N92,N82,N72,N62,N56,N52,N44,N36)</f>
        <v>180</v>
      </c>
      <c r="O105" s="141">
        <f>SUM(O104,O92,O82,O72,O62,O56,O52,O44,O36)</f>
        <v>150</v>
      </c>
      <c r="P105" s="141">
        <f>SUM(P104,P92,P82,P72,P62,P56,P52,P44,P36)</f>
        <v>90</v>
      </c>
      <c r="Q105" s="141">
        <f>SUM(Q104,Q92,Q82,Q72,Q62,Q56,Q52,Q44,Q36)</f>
        <v>225</v>
      </c>
      <c r="R105" s="141">
        <f>SUM(R104,R92,R82,R72,R62,R56,R52,R44,R36)</f>
        <v>0</v>
      </c>
      <c r="S105" s="141">
        <f>SUM(S104,S92,S82,S72,S62,S56,S52,S44,S36)</f>
        <v>255</v>
      </c>
    </row>
    <row r="106" spans="7:8" ht="9.75" customHeight="1" thickTop="1">
      <c r="G106" s="229"/>
      <c r="H106" s="93"/>
    </row>
    <row r="107" spans="7:8" ht="15" hidden="1">
      <c r="G107" s="229"/>
      <c r="H107" s="93"/>
    </row>
    <row r="108" spans="7:8" ht="15" hidden="1">
      <c r="G108" s="229"/>
      <c r="H108" s="93"/>
    </row>
    <row r="109" spans="7:8" ht="15" hidden="1">
      <c r="G109" s="229"/>
      <c r="H109" s="93"/>
    </row>
    <row r="110" spans="7:8" ht="15" hidden="1">
      <c r="G110" s="229"/>
      <c r="H110" s="93"/>
    </row>
    <row r="111" spans="7:8" ht="15" hidden="1">
      <c r="G111" s="229"/>
      <c r="H111" s="93"/>
    </row>
    <row r="112" spans="7:8" ht="15" hidden="1">
      <c r="G112" s="229"/>
      <c r="H112" s="93"/>
    </row>
    <row r="113" spans="7:8" ht="15" hidden="1">
      <c r="G113" s="229"/>
      <c r="H113" s="93"/>
    </row>
    <row r="114" spans="7:8" ht="15" hidden="1">
      <c r="G114" s="229"/>
      <c r="H114" s="93"/>
    </row>
    <row r="115" spans="7:8" ht="15" hidden="1">
      <c r="G115" s="229"/>
      <c r="H115" s="93"/>
    </row>
    <row r="116" spans="7:8" ht="15" hidden="1">
      <c r="G116" s="229"/>
      <c r="H116" s="93"/>
    </row>
    <row r="117" spans="7:8" ht="15">
      <c r="G117" s="229"/>
      <c r="H117" s="93"/>
    </row>
    <row r="118" spans="7:8" ht="15">
      <c r="G118" s="229"/>
      <c r="H118" s="93"/>
    </row>
    <row r="119" spans="7:8" ht="15">
      <c r="G119" s="229"/>
      <c r="H119" s="93"/>
    </row>
    <row r="120" spans="7:8" ht="15">
      <c r="G120" s="229"/>
      <c r="H120" s="93"/>
    </row>
    <row r="121" spans="2:8" ht="15">
      <c r="B121" s="93"/>
      <c r="G121" s="229"/>
      <c r="H121" s="93"/>
    </row>
    <row r="122" spans="7:8" ht="15">
      <c r="G122" s="229"/>
      <c r="H122" s="93"/>
    </row>
    <row r="123" spans="7:8" ht="15">
      <c r="G123" s="229"/>
      <c r="H123" s="93"/>
    </row>
    <row r="124" spans="7:8" ht="15">
      <c r="G124" s="229"/>
      <c r="H124" s="93"/>
    </row>
    <row r="125" spans="7:8" ht="15">
      <c r="G125" s="229"/>
      <c r="H125" s="93"/>
    </row>
    <row r="126" spans="7:8" ht="15">
      <c r="G126" s="229"/>
      <c r="H126" s="93"/>
    </row>
    <row r="127" spans="2:8" ht="15">
      <c r="B127" s="93"/>
      <c r="G127" s="229"/>
      <c r="H127" s="93"/>
    </row>
    <row r="128" spans="7:8" ht="15">
      <c r="G128" s="229"/>
      <c r="H128" s="93"/>
    </row>
    <row r="129" spans="7:8" ht="15">
      <c r="G129" s="229"/>
      <c r="H129" s="93"/>
    </row>
    <row r="130" spans="7:8" ht="15">
      <c r="G130" s="229"/>
      <c r="H130" s="93"/>
    </row>
    <row r="131" spans="7:8" ht="15">
      <c r="G131" s="229"/>
      <c r="H131" s="93"/>
    </row>
    <row r="132" spans="7:8" ht="15">
      <c r="G132" s="229"/>
      <c r="H132" s="93"/>
    </row>
    <row r="133" spans="7:8" ht="15">
      <c r="G133" s="229"/>
      <c r="H133" s="93"/>
    </row>
    <row r="134" spans="7:8" ht="15">
      <c r="G134" s="229"/>
      <c r="H134" s="93"/>
    </row>
    <row r="135" spans="7:8" ht="15">
      <c r="G135" s="229"/>
      <c r="H135" s="93"/>
    </row>
    <row r="136" spans="7:8" ht="15">
      <c r="G136" s="229"/>
      <c r="H136" s="93"/>
    </row>
    <row r="137" spans="7:8" ht="15">
      <c r="G137" s="229"/>
      <c r="H137" s="93"/>
    </row>
    <row r="138" spans="7:8" ht="15">
      <c r="G138" s="229"/>
      <c r="H138" s="93"/>
    </row>
    <row r="139" spans="7:8" ht="15">
      <c r="G139" s="229"/>
      <c r="H139" s="93"/>
    </row>
    <row r="140" spans="7:8" ht="15">
      <c r="G140" s="229"/>
      <c r="H140" s="93"/>
    </row>
    <row r="141" spans="7:8" ht="15">
      <c r="G141" s="229"/>
      <c r="H141" s="93"/>
    </row>
    <row r="142" spans="7:8" ht="15">
      <c r="G142" s="229"/>
      <c r="H142" s="93"/>
    </row>
    <row r="143" spans="7:8" ht="15">
      <c r="G143" s="229"/>
      <c r="H143" s="93"/>
    </row>
    <row r="144" spans="7:8" ht="15">
      <c r="G144" s="229"/>
      <c r="H144" s="93"/>
    </row>
    <row r="145" spans="7:8" ht="15">
      <c r="G145" s="229"/>
      <c r="H145" s="93"/>
    </row>
    <row r="146" spans="7:8" ht="15">
      <c r="G146" s="229"/>
      <c r="H146" s="93"/>
    </row>
    <row r="147" spans="7:8" ht="15">
      <c r="G147" s="229"/>
      <c r="H147" s="93"/>
    </row>
    <row r="148" spans="7:8" ht="15">
      <c r="G148" s="229"/>
      <c r="H148" s="93"/>
    </row>
    <row r="149" spans="7:8" ht="15">
      <c r="G149" s="229"/>
      <c r="H149" s="93"/>
    </row>
    <row r="150" spans="7:8" ht="15">
      <c r="G150" s="229"/>
      <c r="H150" s="93"/>
    </row>
    <row r="151" spans="7:8" ht="15">
      <c r="G151" s="229"/>
      <c r="H151" s="93"/>
    </row>
    <row r="152" ht="15">
      <c r="H152" s="93"/>
    </row>
    <row r="153" ht="15">
      <c r="H153" s="93"/>
    </row>
    <row r="154" spans="8:9" ht="15">
      <c r="H154" s="93"/>
      <c r="I154" s="93"/>
    </row>
    <row r="155" spans="8:9" ht="15">
      <c r="H155" s="93"/>
      <c r="I155" s="93"/>
    </row>
    <row r="156" spans="8:9" ht="15">
      <c r="H156" s="93"/>
      <c r="I156" s="93"/>
    </row>
    <row r="157" spans="8:9" ht="15">
      <c r="H157" s="93"/>
      <c r="I157" s="93"/>
    </row>
    <row r="158" spans="8:9" ht="15">
      <c r="H158" s="93"/>
      <c r="I158" s="93"/>
    </row>
    <row r="159" spans="8:9" ht="15">
      <c r="H159" s="93"/>
      <c r="I159" s="93"/>
    </row>
    <row r="160" spans="8:9" ht="15">
      <c r="H160" s="93"/>
      <c r="I160" s="93"/>
    </row>
    <row r="161" spans="8:9" ht="15">
      <c r="H161" s="93"/>
      <c r="I161" s="93"/>
    </row>
    <row r="162" spans="8:9" ht="15">
      <c r="H162" s="93"/>
      <c r="I162" s="93"/>
    </row>
    <row r="163" spans="8:9" ht="15">
      <c r="H163" s="93"/>
      <c r="I163" s="93"/>
    </row>
    <row r="164" spans="8:9" ht="15">
      <c r="H164" s="93"/>
      <c r="I164" s="93"/>
    </row>
    <row r="165" spans="8:9" ht="15">
      <c r="H165" s="93"/>
      <c r="I165" s="93"/>
    </row>
    <row r="166" spans="8:9" ht="15">
      <c r="H166" s="93"/>
      <c r="I166" s="93"/>
    </row>
    <row r="167" spans="8:9" ht="15">
      <c r="H167" s="93"/>
      <c r="I167" s="93"/>
    </row>
    <row r="168" spans="8:9" ht="15">
      <c r="H168" s="93"/>
      <c r="I168" s="93"/>
    </row>
    <row r="169" spans="8:9" ht="15">
      <c r="H169" s="93"/>
      <c r="I169" s="93"/>
    </row>
    <row r="170" spans="8:9" ht="15">
      <c r="H170" s="93"/>
      <c r="I170" s="93"/>
    </row>
    <row r="171" spans="8:9" ht="15">
      <c r="H171" s="93"/>
      <c r="I171" s="93"/>
    </row>
    <row r="172" spans="8:9" ht="15">
      <c r="H172" s="93"/>
      <c r="I172" s="93"/>
    </row>
    <row r="173" spans="8:9" ht="15">
      <c r="H173" s="93"/>
      <c r="I173" s="93"/>
    </row>
    <row r="174" spans="8:9" ht="15">
      <c r="H174" s="93"/>
      <c r="I174" s="93"/>
    </row>
    <row r="175" spans="8:9" ht="15">
      <c r="H175" s="93"/>
      <c r="I175" s="93"/>
    </row>
    <row r="176" spans="8:9" ht="15">
      <c r="H176" s="93"/>
      <c r="I176" s="93"/>
    </row>
    <row r="177" spans="8:9" ht="15">
      <c r="H177" s="93"/>
      <c r="I177" s="93"/>
    </row>
    <row r="178" spans="8:9" ht="15">
      <c r="H178" s="93"/>
      <c r="I178" s="93"/>
    </row>
    <row r="179" ht="15">
      <c r="H179" s="93"/>
    </row>
    <row r="180" ht="15">
      <c r="H180" s="93"/>
    </row>
    <row r="181" ht="15">
      <c r="H181" s="93"/>
    </row>
    <row r="182" ht="15">
      <c r="H182" s="93"/>
    </row>
    <row r="183" ht="15">
      <c r="H183" s="93"/>
    </row>
    <row r="184" ht="15">
      <c r="H184" s="93"/>
    </row>
    <row r="185" ht="15">
      <c r="H185" s="93"/>
    </row>
    <row r="186" ht="15">
      <c r="H186" s="93"/>
    </row>
    <row r="187" ht="15">
      <c r="H187" s="93"/>
    </row>
    <row r="188" ht="15">
      <c r="H188" s="93"/>
    </row>
    <row r="189" ht="15">
      <c r="H189" s="93"/>
    </row>
    <row r="190" ht="15">
      <c r="H190" s="93"/>
    </row>
    <row r="191" ht="15">
      <c r="H191" s="93"/>
    </row>
    <row r="192" ht="15">
      <c r="H192" s="93"/>
    </row>
    <row r="193" ht="15">
      <c r="H193" s="93"/>
    </row>
    <row r="194" ht="15">
      <c r="H194" s="93"/>
    </row>
    <row r="195" ht="15">
      <c r="H195" s="93"/>
    </row>
    <row r="196" ht="15">
      <c r="H196" s="93"/>
    </row>
    <row r="197" ht="15">
      <c r="H197" s="93"/>
    </row>
    <row r="198" ht="15">
      <c r="H198" s="93"/>
    </row>
    <row r="199" ht="15">
      <c r="H199" s="93"/>
    </row>
    <row r="200" ht="15">
      <c r="H200" s="262"/>
    </row>
    <row r="201" ht="15">
      <c r="H201" s="93"/>
    </row>
    <row r="202" ht="15">
      <c r="H202" s="93"/>
    </row>
    <row r="203" ht="15">
      <c r="H203" s="93"/>
    </row>
    <row r="204" ht="15">
      <c r="H204" s="93"/>
    </row>
    <row r="205" ht="15">
      <c r="H205" s="93"/>
    </row>
    <row r="206" ht="15">
      <c r="H206" s="93"/>
    </row>
    <row r="207" ht="15">
      <c r="H207" s="93"/>
    </row>
    <row r="208" ht="15">
      <c r="H208" s="93"/>
    </row>
    <row r="209" ht="15">
      <c r="H209" s="93"/>
    </row>
    <row r="210" ht="15">
      <c r="H210" s="93"/>
    </row>
    <row r="211" ht="15">
      <c r="H211" s="93"/>
    </row>
    <row r="212" ht="15">
      <c r="H212" s="93"/>
    </row>
    <row r="213" ht="15">
      <c r="H213" s="93"/>
    </row>
    <row r="214" ht="7.5" customHeight="1">
      <c r="H214" s="93"/>
    </row>
    <row r="215" ht="15" hidden="1">
      <c r="H215" s="93"/>
    </row>
    <row r="216" ht="15" hidden="1">
      <c r="H216" s="93"/>
    </row>
    <row r="217" ht="15" hidden="1">
      <c r="H217" s="93"/>
    </row>
    <row r="218" ht="15" hidden="1">
      <c r="H218" s="93"/>
    </row>
    <row r="219" ht="15" hidden="1">
      <c r="H219" s="93"/>
    </row>
    <row r="220" ht="15" hidden="1">
      <c r="H220" s="93"/>
    </row>
    <row r="221" ht="15" hidden="1">
      <c r="H221" s="93"/>
    </row>
    <row r="222" ht="15" hidden="1">
      <c r="H222" s="93"/>
    </row>
    <row r="223" ht="15" hidden="1">
      <c r="H223" s="93"/>
    </row>
    <row r="224" ht="15" hidden="1">
      <c r="H224" s="93"/>
    </row>
    <row r="225" ht="15" hidden="1">
      <c r="H225" s="93"/>
    </row>
    <row r="226" ht="15" hidden="1">
      <c r="H226" s="93"/>
    </row>
    <row r="227" ht="15" hidden="1">
      <c r="H227" s="93"/>
    </row>
    <row r="228" ht="15" hidden="1">
      <c r="H228" s="93"/>
    </row>
    <row r="229" ht="8.25" customHeight="1" hidden="1">
      <c r="H229" s="93"/>
    </row>
    <row r="230" ht="15" hidden="1">
      <c r="H230" s="93"/>
    </row>
    <row r="231" ht="15" hidden="1">
      <c r="H231" s="93"/>
    </row>
    <row r="232" ht="15" hidden="1">
      <c r="H232" s="93"/>
    </row>
    <row r="233" ht="15" hidden="1">
      <c r="H233" s="93"/>
    </row>
    <row r="234" ht="15" hidden="1">
      <c r="H234" s="93"/>
    </row>
    <row r="235" ht="15" hidden="1">
      <c r="H235" s="93"/>
    </row>
    <row r="236" ht="15" hidden="1">
      <c r="H236" s="93"/>
    </row>
    <row r="237" ht="15" hidden="1">
      <c r="H237" s="93"/>
    </row>
    <row r="238" ht="15" hidden="1">
      <c r="H238" s="93"/>
    </row>
    <row r="239" ht="0.75" customHeight="1" hidden="1">
      <c r="H239" s="93"/>
    </row>
    <row r="240" ht="15" hidden="1">
      <c r="H240" s="93"/>
    </row>
    <row r="241" ht="15" hidden="1">
      <c r="H241" s="93"/>
    </row>
    <row r="242" ht="15" hidden="1">
      <c r="H242" s="93"/>
    </row>
    <row r="243" ht="15" hidden="1">
      <c r="H243" s="93"/>
    </row>
    <row r="244" ht="15" hidden="1">
      <c r="H244" s="93"/>
    </row>
    <row r="245" ht="15" hidden="1">
      <c r="H245" s="93"/>
    </row>
    <row r="246" ht="15" hidden="1">
      <c r="H246" s="93"/>
    </row>
    <row r="247" ht="15" hidden="1">
      <c r="H247" s="93"/>
    </row>
    <row r="248" ht="15" hidden="1">
      <c r="H248" s="93"/>
    </row>
    <row r="249" ht="15" hidden="1">
      <c r="H249" s="93"/>
    </row>
    <row r="250" ht="15" hidden="1">
      <c r="H250" s="93"/>
    </row>
    <row r="251" ht="15" hidden="1">
      <c r="H251" s="93"/>
    </row>
    <row r="252" ht="15" hidden="1">
      <c r="H252" s="93"/>
    </row>
    <row r="253" ht="15" hidden="1">
      <c r="H253" s="93"/>
    </row>
    <row r="254" ht="15" hidden="1">
      <c r="H254" s="93"/>
    </row>
    <row r="255" ht="15">
      <c r="H255" s="93"/>
    </row>
    <row r="256" ht="15">
      <c r="H256" s="93"/>
    </row>
    <row r="257" ht="15">
      <c r="H257" s="93"/>
    </row>
    <row r="258" ht="15">
      <c r="H258" s="93"/>
    </row>
    <row r="259" ht="15">
      <c r="H259" s="93"/>
    </row>
    <row r="260" ht="15">
      <c r="H260" s="93"/>
    </row>
    <row r="261" ht="15">
      <c r="H261" s="93"/>
    </row>
    <row r="262" ht="15">
      <c r="H262" s="93"/>
    </row>
    <row r="263" ht="15">
      <c r="H263" s="93"/>
    </row>
    <row r="264" ht="15">
      <c r="H264" s="93"/>
    </row>
    <row r="265" ht="15">
      <c r="H265" s="93"/>
    </row>
    <row r="266" ht="15">
      <c r="H266" s="93"/>
    </row>
    <row r="267" ht="15">
      <c r="H267" s="93"/>
    </row>
    <row r="268" ht="15">
      <c r="H268" s="93"/>
    </row>
    <row r="269" ht="15">
      <c r="H269" s="93"/>
    </row>
    <row r="270" ht="15">
      <c r="H270" s="93"/>
    </row>
    <row r="271" ht="15">
      <c r="H271" s="93"/>
    </row>
    <row r="272" ht="15">
      <c r="H272" s="93"/>
    </row>
    <row r="273" ht="15">
      <c r="H273" s="93"/>
    </row>
    <row r="274" ht="15">
      <c r="H274" s="93"/>
    </row>
    <row r="275" ht="15">
      <c r="H275" s="93"/>
    </row>
    <row r="276" ht="15">
      <c r="H276" s="93"/>
    </row>
    <row r="277" ht="15">
      <c r="H277" s="93"/>
    </row>
  </sheetData>
  <sheetProtection/>
  <mergeCells count="31">
    <mergeCell ref="R7:S7"/>
    <mergeCell ref="L6:O6"/>
    <mergeCell ref="P6:S6"/>
    <mergeCell ref="A1:S1"/>
    <mergeCell ref="A2:S2"/>
    <mergeCell ref="A3:S3"/>
    <mergeCell ref="A37:S37"/>
    <mergeCell ref="A44:B44"/>
    <mergeCell ref="A4:S4"/>
    <mergeCell ref="A5:S5"/>
    <mergeCell ref="G6:G7"/>
    <mergeCell ref="A10:S10"/>
    <mergeCell ref="A36:B36"/>
    <mergeCell ref="H6:K6"/>
    <mergeCell ref="A82:B82"/>
    <mergeCell ref="A45:S45"/>
    <mergeCell ref="A52:B52"/>
    <mergeCell ref="A53:S53"/>
    <mergeCell ref="A56:B56"/>
    <mergeCell ref="A57:S57"/>
    <mergeCell ref="A62:B62"/>
    <mergeCell ref="A63:S63"/>
    <mergeCell ref="A72:B72"/>
    <mergeCell ref="A73:S73"/>
    <mergeCell ref="A74:S74"/>
    <mergeCell ref="A94:S94"/>
    <mergeCell ref="A105:B105"/>
    <mergeCell ref="D105:E105"/>
    <mergeCell ref="A84:S84"/>
    <mergeCell ref="A92:B92"/>
    <mergeCell ref="A83:S8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9" r:id="rId3"/>
  <rowBreaks count="2" manualBreakCount="2">
    <brk id="44" max="255" man="1"/>
    <brk id="82" max="255" man="1"/>
  </rowBreaks>
  <ignoredErrors>
    <ignoredError sqref="F44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1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3.875" style="0" bestFit="1" customWidth="1"/>
    <col min="2" max="2" width="12.875" style="0" bestFit="1" customWidth="1"/>
    <col min="3" max="3" width="14.625" style="0" bestFit="1" customWidth="1"/>
    <col min="4" max="4" width="13.875" style="0" bestFit="1" customWidth="1"/>
  </cols>
  <sheetData>
    <row r="3" spans="1:3" ht="12.75">
      <c r="A3" s="213"/>
      <c r="B3" s="215" t="s">
        <v>156</v>
      </c>
      <c r="C3" s="214"/>
    </row>
    <row r="4" spans="1:3" ht="12.75">
      <c r="A4" s="215" t="s">
        <v>153</v>
      </c>
      <c r="B4" s="213" t="s">
        <v>155</v>
      </c>
      <c r="C4" s="222" t="s">
        <v>157</v>
      </c>
    </row>
    <row r="5" spans="1:3" ht="12.75">
      <c r="A5" s="216">
        <v>1</v>
      </c>
      <c r="B5" s="217">
        <v>28</v>
      </c>
      <c r="C5" s="223">
        <v>285</v>
      </c>
    </row>
    <row r="6" spans="1:3" ht="12.75">
      <c r="A6" s="218">
        <v>2</v>
      </c>
      <c r="B6" s="219">
        <v>31</v>
      </c>
      <c r="C6" s="224">
        <v>315</v>
      </c>
    </row>
    <row r="7" spans="1:3" ht="12.75">
      <c r="A7" s="218">
        <v>3</v>
      </c>
      <c r="B7" s="219">
        <v>31</v>
      </c>
      <c r="C7" s="224">
        <v>300</v>
      </c>
    </row>
    <row r="8" spans="1:3" ht="12.75">
      <c r="A8" s="218">
        <v>4</v>
      </c>
      <c r="B8" s="219">
        <v>35</v>
      </c>
      <c r="C8" s="224">
        <v>330</v>
      </c>
    </row>
    <row r="9" spans="1:3" ht="12.75">
      <c r="A9" s="218">
        <v>5</v>
      </c>
      <c r="B9" s="219">
        <v>33</v>
      </c>
      <c r="C9" s="224">
        <v>315</v>
      </c>
    </row>
    <row r="10" spans="1:3" ht="12.75">
      <c r="A10" s="218">
        <v>6</v>
      </c>
      <c r="B10" s="219">
        <v>32</v>
      </c>
      <c r="C10" s="224">
        <v>255</v>
      </c>
    </row>
    <row r="11" spans="1:3" ht="12.75">
      <c r="A11" s="220" t="s">
        <v>154</v>
      </c>
      <c r="B11" s="221">
        <v>190</v>
      </c>
      <c r="C11" s="225">
        <v>1800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B1">
      <selection activeCell="J4" sqref="J4:L6"/>
    </sheetView>
  </sheetViews>
  <sheetFormatPr defaultColWidth="9.00390625" defaultRowHeight="12.75"/>
  <cols>
    <col min="1" max="1" width="56.25390625" style="0" customWidth="1"/>
    <col min="2" max="2" width="60.00390625" style="176" customWidth="1"/>
    <col min="3" max="3" width="18.25390625" style="0" customWidth="1"/>
    <col min="4" max="4" width="20.375" style="0" bestFit="1" customWidth="1"/>
    <col min="5" max="5" width="21.625" style="0" bestFit="1" customWidth="1"/>
    <col min="6" max="6" width="5.875" style="0" bestFit="1" customWidth="1"/>
    <col min="7" max="7" width="16.75390625" style="0" customWidth="1"/>
    <col min="11" max="11" width="23.125" style="0" bestFit="1" customWidth="1"/>
    <col min="12" max="12" width="24.125" style="0" bestFit="1" customWidth="1"/>
  </cols>
  <sheetData>
    <row r="1" spans="1:8" ht="28.5">
      <c r="A1" s="177" t="s">
        <v>10</v>
      </c>
      <c r="B1" s="178" t="s">
        <v>21</v>
      </c>
      <c r="C1" s="177" t="s">
        <v>56</v>
      </c>
      <c r="D1" s="177" t="s">
        <v>43</v>
      </c>
      <c r="E1" s="177" t="s">
        <v>44</v>
      </c>
      <c r="F1" s="177" t="s">
        <v>104</v>
      </c>
      <c r="G1" s="177" t="s">
        <v>11</v>
      </c>
      <c r="H1" s="177" t="s">
        <v>153</v>
      </c>
    </row>
    <row r="2" spans="1:8" ht="25.5">
      <c r="A2" t="s">
        <v>134</v>
      </c>
      <c r="B2" s="176" t="s">
        <v>115</v>
      </c>
      <c r="D2" s="180"/>
      <c r="E2" s="180">
        <v>1</v>
      </c>
      <c r="F2">
        <v>2</v>
      </c>
      <c r="G2">
        <v>30</v>
      </c>
      <c r="H2" s="180">
        <f>SUM(D2:E2)</f>
        <v>1</v>
      </c>
    </row>
    <row r="3" spans="1:8" ht="12.75">
      <c r="A3" t="s">
        <v>134</v>
      </c>
      <c r="B3" s="176" t="s">
        <v>136</v>
      </c>
      <c r="D3" s="180">
        <v>1</v>
      </c>
      <c r="E3" s="180"/>
      <c r="F3">
        <v>3</v>
      </c>
      <c r="G3">
        <v>30</v>
      </c>
      <c r="H3" s="180">
        <f aca="true" t="shared" si="0" ref="H3:H66">SUM(D3:E3)</f>
        <v>1</v>
      </c>
    </row>
    <row r="4" spans="1:12" ht="14.25">
      <c r="A4" t="s">
        <v>134</v>
      </c>
      <c r="B4" s="176" t="s">
        <v>137</v>
      </c>
      <c r="D4" s="180">
        <v>5</v>
      </c>
      <c r="E4" s="180"/>
      <c r="F4">
        <v>3</v>
      </c>
      <c r="G4">
        <v>30</v>
      </c>
      <c r="H4" s="180">
        <f t="shared" si="0"/>
        <v>5</v>
      </c>
      <c r="K4" s="177" t="s">
        <v>43</v>
      </c>
      <c r="L4" s="177" t="s">
        <v>44</v>
      </c>
    </row>
    <row r="5" spans="1:11" ht="12.75">
      <c r="A5" t="s">
        <v>134</v>
      </c>
      <c r="B5" s="176" t="s">
        <v>109</v>
      </c>
      <c r="D5" s="180"/>
      <c r="E5" s="180">
        <v>6</v>
      </c>
      <c r="F5">
        <v>3</v>
      </c>
      <c r="G5">
        <v>15</v>
      </c>
      <c r="H5" s="180">
        <f t="shared" si="0"/>
        <v>6</v>
      </c>
      <c r="J5" s="179" t="s">
        <v>152</v>
      </c>
      <c r="K5" s="179" t="str">
        <f>J5</f>
        <v>=2</v>
      </c>
    </row>
    <row r="6" spans="1:12" ht="25.5">
      <c r="A6" t="s">
        <v>134</v>
      </c>
      <c r="B6" s="176" t="s">
        <v>108</v>
      </c>
      <c r="D6" s="180"/>
      <c r="E6" s="180">
        <v>5</v>
      </c>
      <c r="F6">
        <v>3</v>
      </c>
      <c r="G6">
        <v>30</v>
      </c>
      <c r="H6" s="180">
        <f t="shared" si="0"/>
        <v>5</v>
      </c>
      <c r="L6" s="179" t="str">
        <f>J5</f>
        <v>=2</v>
      </c>
    </row>
    <row r="7" spans="1:8" ht="12.75">
      <c r="A7" t="s">
        <v>134</v>
      </c>
      <c r="B7" s="176" t="s">
        <v>117</v>
      </c>
      <c r="D7" s="180">
        <v>4</v>
      </c>
      <c r="E7" s="180"/>
      <c r="F7">
        <v>2</v>
      </c>
      <c r="G7">
        <v>30</v>
      </c>
      <c r="H7" s="180">
        <f t="shared" si="0"/>
        <v>4</v>
      </c>
    </row>
    <row r="8" spans="1:8" ht="12.75">
      <c r="A8" t="s">
        <v>134</v>
      </c>
      <c r="B8" s="176" t="s">
        <v>107</v>
      </c>
      <c r="D8" s="180"/>
      <c r="E8" s="180">
        <v>2</v>
      </c>
      <c r="F8">
        <v>3</v>
      </c>
      <c r="G8">
        <v>30</v>
      </c>
      <c r="H8" s="180">
        <f t="shared" si="0"/>
        <v>2</v>
      </c>
    </row>
    <row r="9" spans="1:8" ht="12.75">
      <c r="A9" t="s">
        <v>134</v>
      </c>
      <c r="B9" s="176" t="s">
        <v>133</v>
      </c>
      <c r="D9" s="180"/>
      <c r="E9" s="180">
        <v>2</v>
      </c>
      <c r="F9">
        <v>3</v>
      </c>
      <c r="G9">
        <v>15</v>
      </c>
      <c r="H9" s="180">
        <f t="shared" si="0"/>
        <v>2</v>
      </c>
    </row>
    <row r="10" spans="1:8" ht="12.75">
      <c r="A10" t="s">
        <v>134</v>
      </c>
      <c r="B10" s="176" t="s">
        <v>72</v>
      </c>
      <c r="D10" s="180">
        <v>1</v>
      </c>
      <c r="E10" s="180"/>
      <c r="F10">
        <v>4</v>
      </c>
      <c r="G10">
        <v>15</v>
      </c>
      <c r="H10" s="180">
        <f t="shared" si="0"/>
        <v>1</v>
      </c>
    </row>
    <row r="11" spans="1:8" ht="12.75">
      <c r="A11" t="s">
        <v>134</v>
      </c>
      <c r="B11" s="176" t="s">
        <v>121</v>
      </c>
      <c r="D11" s="180"/>
      <c r="E11" s="180">
        <v>4</v>
      </c>
      <c r="F11">
        <v>3</v>
      </c>
      <c r="G11">
        <v>30</v>
      </c>
      <c r="H11" s="180">
        <f t="shared" si="0"/>
        <v>4</v>
      </c>
    </row>
    <row r="12" spans="1:8" ht="12.75">
      <c r="A12" t="s">
        <v>134</v>
      </c>
      <c r="B12" s="176" t="s">
        <v>138</v>
      </c>
      <c r="D12" s="180"/>
      <c r="E12" s="180">
        <v>5</v>
      </c>
      <c r="F12">
        <v>3</v>
      </c>
      <c r="G12">
        <v>30</v>
      </c>
      <c r="H12" s="180">
        <f t="shared" si="0"/>
        <v>5</v>
      </c>
    </row>
    <row r="13" spans="1:8" ht="25.5">
      <c r="A13" t="s">
        <v>134</v>
      </c>
      <c r="B13" s="176" t="s">
        <v>130</v>
      </c>
      <c r="D13" s="180"/>
      <c r="E13" s="180">
        <v>2</v>
      </c>
      <c r="F13">
        <v>3</v>
      </c>
      <c r="G13">
        <v>15</v>
      </c>
      <c r="H13" s="180">
        <f t="shared" si="0"/>
        <v>2</v>
      </c>
    </row>
    <row r="14" spans="1:8" ht="12.75">
      <c r="A14" t="s">
        <v>134</v>
      </c>
      <c r="B14" s="176" t="s">
        <v>110</v>
      </c>
      <c r="D14" s="180"/>
      <c r="E14" s="180">
        <v>3</v>
      </c>
      <c r="F14">
        <v>2</v>
      </c>
      <c r="G14">
        <v>30</v>
      </c>
      <c r="H14" s="180">
        <f t="shared" si="0"/>
        <v>3</v>
      </c>
    </row>
    <row r="15" spans="1:8" ht="12.75">
      <c r="A15" t="s">
        <v>134</v>
      </c>
      <c r="B15" s="176" t="s">
        <v>116</v>
      </c>
      <c r="D15" s="180"/>
      <c r="E15" s="180">
        <v>2</v>
      </c>
      <c r="F15">
        <v>4</v>
      </c>
      <c r="G15">
        <v>30</v>
      </c>
      <c r="H15" s="180">
        <f t="shared" si="0"/>
        <v>2</v>
      </c>
    </row>
    <row r="16" spans="1:8" ht="12.75">
      <c r="A16" t="s">
        <v>134</v>
      </c>
      <c r="B16" s="176" t="s">
        <v>75</v>
      </c>
      <c r="D16" s="180">
        <v>4</v>
      </c>
      <c r="E16" s="180"/>
      <c r="F16">
        <v>3</v>
      </c>
      <c r="G16">
        <v>30</v>
      </c>
      <c r="H16" s="180">
        <f t="shared" si="0"/>
        <v>4</v>
      </c>
    </row>
    <row r="17" spans="1:8" ht="25.5">
      <c r="A17" t="s">
        <v>134</v>
      </c>
      <c r="B17" s="176" t="s">
        <v>76</v>
      </c>
      <c r="D17" s="180"/>
      <c r="E17" s="180">
        <v>2</v>
      </c>
      <c r="F17">
        <v>3</v>
      </c>
      <c r="G17">
        <v>30</v>
      </c>
      <c r="H17" s="180">
        <f t="shared" si="0"/>
        <v>2</v>
      </c>
    </row>
    <row r="18" spans="1:8" ht="12.75">
      <c r="A18" t="s">
        <v>134</v>
      </c>
      <c r="B18" s="176" t="s">
        <v>78</v>
      </c>
      <c r="D18" s="180">
        <v>2</v>
      </c>
      <c r="E18" s="180"/>
      <c r="F18">
        <v>3</v>
      </c>
      <c r="G18">
        <v>30</v>
      </c>
      <c r="H18" s="180">
        <f t="shared" si="0"/>
        <v>2</v>
      </c>
    </row>
    <row r="19" spans="1:8" ht="12.75">
      <c r="A19" t="s">
        <v>134</v>
      </c>
      <c r="B19" s="176" t="s">
        <v>139</v>
      </c>
      <c r="D19" s="180">
        <v>4</v>
      </c>
      <c r="E19" s="180"/>
      <c r="F19">
        <v>4</v>
      </c>
      <c r="G19">
        <v>30</v>
      </c>
      <c r="H19" s="180">
        <f t="shared" si="0"/>
        <v>4</v>
      </c>
    </row>
    <row r="20" spans="1:8" ht="25.5">
      <c r="A20" t="s">
        <v>134</v>
      </c>
      <c r="B20" s="176" t="s">
        <v>145</v>
      </c>
      <c r="D20" s="180"/>
      <c r="E20" s="180">
        <v>5</v>
      </c>
      <c r="F20">
        <v>3</v>
      </c>
      <c r="G20">
        <v>30</v>
      </c>
      <c r="H20" s="180">
        <f t="shared" si="0"/>
        <v>5</v>
      </c>
    </row>
    <row r="21" spans="1:8" ht="12.75">
      <c r="A21" t="s">
        <v>134</v>
      </c>
      <c r="B21" s="176" t="s">
        <v>129</v>
      </c>
      <c r="D21" s="180">
        <v>3</v>
      </c>
      <c r="E21" s="180"/>
      <c r="F21">
        <v>3</v>
      </c>
      <c r="G21">
        <v>30</v>
      </c>
      <c r="H21" s="180">
        <f t="shared" si="0"/>
        <v>3</v>
      </c>
    </row>
    <row r="22" spans="1:8" ht="12.75">
      <c r="A22" t="s">
        <v>134</v>
      </c>
      <c r="B22" s="176" t="s">
        <v>141</v>
      </c>
      <c r="D22" s="180"/>
      <c r="E22" s="180">
        <v>6</v>
      </c>
      <c r="F22">
        <v>3</v>
      </c>
      <c r="G22">
        <v>30</v>
      </c>
      <c r="H22" s="180">
        <f t="shared" si="0"/>
        <v>6</v>
      </c>
    </row>
    <row r="23" spans="1:8" ht="12.75">
      <c r="A23" t="s">
        <v>134</v>
      </c>
      <c r="B23" s="176" t="s">
        <v>142</v>
      </c>
      <c r="D23" s="180">
        <v>4</v>
      </c>
      <c r="E23" s="180"/>
      <c r="F23">
        <v>4</v>
      </c>
      <c r="G23">
        <v>30</v>
      </c>
      <c r="H23" s="180">
        <f t="shared" si="0"/>
        <v>4</v>
      </c>
    </row>
    <row r="24" spans="1:8" ht="12.75">
      <c r="A24" t="s">
        <v>134</v>
      </c>
      <c r="B24" s="176" t="s">
        <v>77</v>
      </c>
      <c r="D24" s="180">
        <v>1</v>
      </c>
      <c r="E24" s="180"/>
      <c r="F24">
        <v>5</v>
      </c>
      <c r="G24">
        <v>30</v>
      </c>
      <c r="H24" s="180">
        <f t="shared" si="0"/>
        <v>1</v>
      </c>
    </row>
    <row r="25" spans="1:8" ht="12.75">
      <c r="A25" t="s">
        <v>134</v>
      </c>
      <c r="B25" s="176" t="s">
        <v>74</v>
      </c>
      <c r="D25" s="180"/>
      <c r="E25" s="180">
        <v>2</v>
      </c>
      <c r="F25">
        <v>3</v>
      </c>
      <c r="G25">
        <v>15</v>
      </c>
      <c r="H25" s="180">
        <f t="shared" si="0"/>
        <v>2</v>
      </c>
    </row>
    <row r="26" spans="1:8" ht="25.5">
      <c r="A26" t="s">
        <v>134</v>
      </c>
      <c r="B26" s="176" t="s">
        <v>111</v>
      </c>
      <c r="D26" s="180"/>
      <c r="E26" s="180">
        <v>6</v>
      </c>
      <c r="F26">
        <v>2</v>
      </c>
      <c r="G26">
        <v>30</v>
      </c>
      <c r="H26" s="180">
        <f t="shared" si="0"/>
        <v>6</v>
      </c>
    </row>
    <row r="27" spans="1:8" ht="12.75">
      <c r="A27" t="s">
        <v>135</v>
      </c>
      <c r="B27" s="176" t="s">
        <v>127</v>
      </c>
      <c r="D27" s="180">
        <v>1</v>
      </c>
      <c r="E27" s="180"/>
      <c r="F27">
        <v>2</v>
      </c>
      <c r="G27">
        <v>15</v>
      </c>
      <c r="H27" s="180">
        <f t="shared" si="0"/>
        <v>1</v>
      </c>
    </row>
    <row r="28" spans="1:8" ht="12.75">
      <c r="A28" t="s">
        <v>135</v>
      </c>
      <c r="B28" s="176" t="s">
        <v>71</v>
      </c>
      <c r="D28" s="180"/>
      <c r="E28" s="180">
        <v>1</v>
      </c>
      <c r="F28">
        <v>2</v>
      </c>
      <c r="G28">
        <v>15</v>
      </c>
      <c r="H28" s="180">
        <f t="shared" si="0"/>
        <v>1</v>
      </c>
    </row>
    <row r="29" spans="1:8" ht="12.75">
      <c r="A29" t="s">
        <v>135</v>
      </c>
      <c r="B29" s="176" t="s">
        <v>128</v>
      </c>
      <c r="D29" s="180"/>
      <c r="E29" s="180">
        <v>5</v>
      </c>
      <c r="F29">
        <v>2</v>
      </c>
      <c r="G29">
        <v>15</v>
      </c>
      <c r="H29" s="180">
        <f t="shared" si="0"/>
        <v>5</v>
      </c>
    </row>
    <row r="30" spans="1:8" ht="12.75">
      <c r="A30" t="s">
        <v>135</v>
      </c>
      <c r="B30" s="176" t="s">
        <v>118</v>
      </c>
      <c r="D30" s="180"/>
      <c r="E30" s="180">
        <v>3</v>
      </c>
      <c r="F30">
        <v>3</v>
      </c>
      <c r="G30">
        <v>30</v>
      </c>
      <c r="H30" s="180">
        <f t="shared" si="0"/>
        <v>3</v>
      </c>
    </row>
    <row r="31" spans="1:8" ht="12.75">
      <c r="A31" t="s">
        <v>135</v>
      </c>
      <c r="B31" s="176" t="s">
        <v>106</v>
      </c>
      <c r="D31" s="180"/>
      <c r="E31" s="180">
        <v>1</v>
      </c>
      <c r="F31">
        <v>2</v>
      </c>
      <c r="G31">
        <v>30</v>
      </c>
      <c r="H31" s="180">
        <f t="shared" si="0"/>
        <v>1</v>
      </c>
    </row>
    <row r="32" spans="1:8" ht="12.75">
      <c r="A32" t="s">
        <v>135</v>
      </c>
      <c r="B32" s="176" t="s">
        <v>126</v>
      </c>
      <c r="D32" s="180">
        <v>2</v>
      </c>
      <c r="E32" s="180"/>
      <c r="F32">
        <v>3</v>
      </c>
      <c r="G32">
        <v>30</v>
      </c>
      <c r="H32" s="180">
        <f t="shared" si="0"/>
        <v>2</v>
      </c>
    </row>
    <row r="33" spans="1:8" ht="12.75">
      <c r="A33" t="s">
        <v>67</v>
      </c>
      <c r="B33" s="176" t="s">
        <v>73</v>
      </c>
      <c r="D33" s="180"/>
      <c r="E33" s="180">
        <v>2</v>
      </c>
      <c r="F33">
        <v>2</v>
      </c>
      <c r="G33">
        <v>30</v>
      </c>
      <c r="H33" s="180">
        <f t="shared" si="0"/>
        <v>2</v>
      </c>
    </row>
    <row r="34" spans="1:8" ht="12.75">
      <c r="A34" t="s">
        <v>67</v>
      </c>
      <c r="B34" s="176" t="s">
        <v>93</v>
      </c>
      <c r="D34" s="180"/>
      <c r="E34" s="180">
        <v>1</v>
      </c>
      <c r="F34">
        <v>3</v>
      </c>
      <c r="G34">
        <v>15</v>
      </c>
      <c r="H34" s="180">
        <f t="shared" si="0"/>
        <v>1</v>
      </c>
    </row>
    <row r="35" spans="1:8" ht="12.75">
      <c r="A35" t="s">
        <v>67</v>
      </c>
      <c r="B35" s="176" t="s">
        <v>112</v>
      </c>
      <c r="D35" s="180"/>
      <c r="E35" s="180">
        <v>4</v>
      </c>
      <c r="F35">
        <v>4</v>
      </c>
      <c r="G35">
        <v>30</v>
      </c>
      <c r="H35" s="180">
        <f t="shared" si="0"/>
        <v>4</v>
      </c>
    </row>
    <row r="36" spans="1:8" ht="12.75">
      <c r="A36" t="s">
        <v>67</v>
      </c>
      <c r="B36" s="176" t="s">
        <v>94</v>
      </c>
      <c r="D36" s="180"/>
      <c r="E36" s="180">
        <v>1</v>
      </c>
      <c r="F36">
        <v>1</v>
      </c>
      <c r="G36">
        <v>15</v>
      </c>
      <c r="H36" s="180">
        <f t="shared" si="0"/>
        <v>1</v>
      </c>
    </row>
    <row r="37" spans="1:8" ht="12.75">
      <c r="A37" t="s">
        <v>67</v>
      </c>
      <c r="B37" s="176" t="s">
        <v>95</v>
      </c>
      <c r="D37" s="180"/>
      <c r="E37" s="180">
        <v>5</v>
      </c>
      <c r="F37">
        <v>4</v>
      </c>
      <c r="G37">
        <v>30</v>
      </c>
      <c r="H37" s="180">
        <f t="shared" si="0"/>
        <v>5</v>
      </c>
    </row>
    <row r="38" spans="1:8" ht="12.75">
      <c r="A38" t="s">
        <v>67</v>
      </c>
      <c r="B38" s="176" t="s">
        <v>96</v>
      </c>
      <c r="D38" s="180"/>
      <c r="E38" s="180">
        <v>6</v>
      </c>
      <c r="F38">
        <v>5</v>
      </c>
      <c r="G38">
        <v>30</v>
      </c>
      <c r="H38" s="180">
        <f t="shared" si="0"/>
        <v>6</v>
      </c>
    </row>
    <row r="39" spans="1:8" ht="12.75">
      <c r="A39" t="s">
        <v>68</v>
      </c>
      <c r="B39" s="176" t="s">
        <v>79</v>
      </c>
      <c r="D39" s="180"/>
      <c r="E39" s="180">
        <v>1</v>
      </c>
      <c r="F39" s="175">
        <v>0</v>
      </c>
      <c r="G39">
        <v>30</v>
      </c>
      <c r="H39" s="180">
        <f t="shared" si="0"/>
        <v>1</v>
      </c>
    </row>
    <row r="40" spans="1:8" ht="12.75">
      <c r="A40" t="s">
        <v>68</v>
      </c>
      <c r="B40" s="176" t="s">
        <v>80</v>
      </c>
      <c r="D40" s="180"/>
      <c r="E40" s="180">
        <v>2</v>
      </c>
      <c r="F40" s="175">
        <v>0</v>
      </c>
      <c r="G40">
        <v>30</v>
      </c>
      <c r="H40" s="180">
        <f t="shared" si="0"/>
        <v>2</v>
      </c>
    </row>
    <row r="41" spans="1:8" ht="12.75">
      <c r="A41" t="s">
        <v>69</v>
      </c>
      <c r="B41" s="176" t="s">
        <v>81</v>
      </c>
      <c r="D41" s="180"/>
      <c r="E41" s="180">
        <v>3</v>
      </c>
      <c r="F41">
        <v>3</v>
      </c>
      <c r="G41">
        <v>30</v>
      </c>
      <c r="H41" s="180">
        <f t="shared" si="0"/>
        <v>3</v>
      </c>
    </row>
    <row r="42" spans="1:8" ht="12.75">
      <c r="A42" t="s">
        <v>69</v>
      </c>
      <c r="B42" s="176" t="s">
        <v>82</v>
      </c>
      <c r="D42" s="180"/>
      <c r="E42" s="180">
        <v>4</v>
      </c>
      <c r="F42">
        <v>3</v>
      </c>
      <c r="G42">
        <v>30</v>
      </c>
      <c r="H42" s="180">
        <f t="shared" si="0"/>
        <v>4</v>
      </c>
    </row>
    <row r="43" spans="1:8" ht="12.75">
      <c r="A43" t="s">
        <v>69</v>
      </c>
      <c r="B43" s="176" t="s">
        <v>83</v>
      </c>
      <c r="D43" s="180"/>
      <c r="E43" s="180">
        <v>5</v>
      </c>
      <c r="F43">
        <v>3</v>
      </c>
      <c r="G43">
        <v>30</v>
      </c>
      <c r="H43" s="180">
        <f t="shared" si="0"/>
        <v>5</v>
      </c>
    </row>
    <row r="44" spans="1:8" ht="12.75">
      <c r="A44" t="s">
        <v>69</v>
      </c>
      <c r="B44" s="176" t="s">
        <v>84</v>
      </c>
      <c r="D44" s="180"/>
      <c r="E44" s="180">
        <v>6</v>
      </c>
      <c r="F44">
        <v>3</v>
      </c>
      <c r="G44">
        <v>30</v>
      </c>
      <c r="H44" s="180">
        <f t="shared" si="0"/>
        <v>6</v>
      </c>
    </row>
    <row r="45" spans="1:8" ht="12.75">
      <c r="A45" t="s">
        <v>70</v>
      </c>
      <c r="B45" s="176" t="s">
        <v>85</v>
      </c>
      <c r="D45" s="180"/>
      <c r="E45" s="180">
        <v>1</v>
      </c>
      <c r="F45">
        <v>2</v>
      </c>
      <c r="G45">
        <v>30</v>
      </c>
      <c r="H45" s="180">
        <f t="shared" si="0"/>
        <v>1</v>
      </c>
    </row>
    <row r="46" spans="1:8" ht="12.75">
      <c r="A46" t="s">
        <v>70</v>
      </c>
      <c r="B46" s="176" t="s">
        <v>86</v>
      </c>
      <c r="D46" s="180"/>
      <c r="E46" s="180">
        <v>2</v>
      </c>
      <c r="F46">
        <v>2</v>
      </c>
      <c r="G46">
        <v>30</v>
      </c>
      <c r="H46" s="180">
        <f t="shared" si="0"/>
        <v>2</v>
      </c>
    </row>
    <row r="47" spans="1:8" ht="12.75">
      <c r="A47" t="s">
        <v>70</v>
      </c>
      <c r="B47" s="176" t="s">
        <v>87</v>
      </c>
      <c r="D47" s="180"/>
      <c r="E47" s="180">
        <v>3</v>
      </c>
      <c r="F47">
        <v>2</v>
      </c>
      <c r="G47">
        <v>30</v>
      </c>
      <c r="H47" s="180">
        <f t="shared" si="0"/>
        <v>3</v>
      </c>
    </row>
    <row r="48" spans="1:8" ht="12.75">
      <c r="A48" t="s">
        <v>70</v>
      </c>
      <c r="B48" s="176" t="s">
        <v>88</v>
      </c>
      <c r="D48" s="180">
        <v>4</v>
      </c>
      <c r="E48" s="180"/>
      <c r="F48">
        <v>2</v>
      </c>
      <c r="G48">
        <v>30</v>
      </c>
      <c r="H48" s="180">
        <f t="shared" si="0"/>
        <v>4</v>
      </c>
    </row>
    <row r="49" spans="1:8" ht="12.75">
      <c r="A49" t="s">
        <v>70</v>
      </c>
      <c r="B49" s="176" t="s">
        <v>89</v>
      </c>
      <c r="D49" s="180"/>
      <c r="E49" s="180">
        <v>1</v>
      </c>
      <c r="F49">
        <v>2</v>
      </c>
      <c r="G49">
        <v>30</v>
      </c>
      <c r="H49" s="180">
        <f t="shared" si="0"/>
        <v>1</v>
      </c>
    </row>
    <row r="50" spans="1:8" ht="12.75">
      <c r="A50" t="s">
        <v>70</v>
      </c>
      <c r="B50" s="176" t="s">
        <v>90</v>
      </c>
      <c r="D50" s="180"/>
      <c r="E50" s="180">
        <v>2</v>
      </c>
      <c r="F50">
        <v>2</v>
      </c>
      <c r="G50">
        <v>30</v>
      </c>
      <c r="H50" s="180">
        <f t="shared" si="0"/>
        <v>2</v>
      </c>
    </row>
    <row r="51" spans="1:8" ht="12.75">
      <c r="A51" t="s">
        <v>70</v>
      </c>
      <c r="B51" s="176" t="s">
        <v>91</v>
      </c>
      <c r="D51" s="180"/>
      <c r="E51" s="180">
        <v>3</v>
      </c>
      <c r="F51">
        <v>2</v>
      </c>
      <c r="G51">
        <v>30</v>
      </c>
      <c r="H51" s="180">
        <f t="shared" si="0"/>
        <v>3</v>
      </c>
    </row>
    <row r="52" spans="1:8" ht="12.75">
      <c r="A52" t="s">
        <v>70</v>
      </c>
      <c r="B52" s="176" t="s">
        <v>92</v>
      </c>
      <c r="D52" s="180">
        <v>4</v>
      </c>
      <c r="E52" s="180"/>
      <c r="F52">
        <v>2</v>
      </c>
      <c r="G52">
        <v>30</v>
      </c>
      <c r="H52" s="180">
        <f t="shared" si="0"/>
        <v>4</v>
      </c>
    </row>
    <row r="53" spans="1:8" ht="12.75">
      <c r="A53" t="s">
        <v>151</v>
      </c>
      <c r="B53" s="176" t="s">
        <v>131</v>
      </c>
      <c r="D53" s="180">
        <v>5</v>
      </c>
      <c r="E53" s="180"/>
      <c r="F53">
        <v>3</v>
      </c>
      <c r="G53">
        <v>30</v>
      </c>
      <c r="H53" s="180">
        <f t="shared" si="0"/>
        <v>5</v>
      </c>
    </row>
    <row r="54" spans="1:8" ht="12.75">
      <c r="A54" t="s">
        <v>151</v>
      </c>
      <c r="B54" s="176" t="s">
        <v>124</v>
      </c>
      <c r="D54" s="180"/>
      <c r="E54" s="180">
        <v>5</v>
      </c>
      <c r="F54">
        <v>3</v>
      </c>
      <c r="G54">
        <v>30</v>
      </c>
      <c r="H54" s="180">
        <f t="shared" si="0"/>
        <v>5</v>
      </c>
    </row>
    <row r="55" spans="1:8" ht="12.75">
      <c r="A55" t="s">
        <v>151</v>
      </c>
      <c r="B55" s="176" t="s">
        <v>123</v>
      </c>
      <c r="D55" s="180"/>
      <c r="E55" s="180">
        <v>3</v>
      </c>
      <c r="F55">
        <v>4</v>
      </c>
      <c r="G55">
        <v>30</v>
      </c>
      <c r="H55" s="180">
        <f t="shared" si="0"/>
        <v>3</v>
      </c>
    </row>
    <row r="56" spans="1:8" ht="12.75">
      <c r="A56" t="s">
        <v>151</v>
      </c>
      <c r="B56" s="176" t="s">
        <v>140</v>
      </c>
      <c r="D56" s="180"/>
      <c r="E56" s="180">
        <v>6</v>
      </c>
      <c r="F56">
        <v>4</v>
      </c>
      <c r="G56">
        <v>30</v>
      </c>
      <c r="H56" s="180">
        <f t="shared" si="0"/>
        <v>6</v>
      </c>
    </row>
    <row r="57" spans="1:8" ht="12.75">
      <c r="A57" t="s">
        <v>151</v>
      </c>
      <c r="B57" s="176" t="s">
        <v>113</v>
      </c>
      <c r="D57" s="180"/>
      <c r="E57" s="180">
        <v>6</v>
      </c>
      <c r="F57">
        <v>4</v>
      </c>
      <c r="G57">
        <v>30</v>
      </c>
      <c r="H57" s="180">
        <f t="shared" si="0"/>
        <v>6</v>
      </c>
    </row>
    <row r="58" spans="1:8" ht="12.75">
      <c r="A58" t="s">
        <v>151</v>
      </c>
      <c r="B58" s="176" t="s">
        <v>122</v>
      </c>
      <c r="D58" s="180"/>
      <c r="E58" s="180">
        <v>3</v>
      </c>
      <c r="F58">
        <v>4</v>
      </c>
      <c r="G58">
        <v>30</v>
      </c>
      <c r="H58" s="180">
        <f t="shared" si="0"/>
        <v>3</v>
      </c>
    </row>
    <row r="59" spans="1:8" ht="12.75">
      <c r="A59" t="s">
        <v>151</v>
      </c>
      <c r="B59" s="176" t="s">
        <v>125</v>
      </c>
      <c r="D59" s="180">
        <v>4</v>
      </c>
      <c r="E59" s="180"/>
      <c r="F59">
        <v>4</v>
      </c>
      <c r="G59">
        <v>30</v>
      </c>
      <c r="H59" s="180">
        <f t="shared" si="0"/>
        <v>4</v>
      </c>
    </row>
    <row r="60" spans="1:8" ht="12.75">
      <c r="A60" t="s">
        <v>150</v>
      </c>
      <c r="B60" s="176" t="s">
        <v>143</v>
      </c>
      <c r="D60" s="180">
        <v>5</v>
      </c>
      <c r="E60" s="180"/>
      <c r="F60">
        <v>3</v>
      </c>
      <c r="G60">
        <v>30</v>
      </c>
      <c r="H60" s="180">
        <f t="shared" si="0"/>
        <v>5</v>
      </c>
    </row>
    <row r="61" spans="1:8" ht="25.5">
      <c r="A61" t="s">
        <v>150</v>
      </c>
      <c r="B61" s="176" t="s">
        <v>97</v>
      </c>
      <c r="D61" s="180"/>
      <c r="E61" s="180">
        <v>5</v>
      </c>
      <c r="F61">
        <v>3</v>
      </c>
      <c r="G61">
        <v>30</v>
      </c>
      <c r="H61" s="180">
        <f t="shared" si="0"/>
        <v>5</v>
      </c>
    </row>
    <row r="62" spans="1:8" ht="12.75">
      <c r="A62" t="s">
        <v>150</v>
      </c>
      <c r="B62" s="176" t="s">
        <v>119</v>
      </c>
      <c r="D62" s="180"/>
      <c r="E62" s="180">
        <v>3</v>
      </c>
      <c r="F62">
        <v>4</v>
      </c>
      <c r="G62">
        <v>30</v>
      </c>
      <c r="H62" s="180">
        <f t="shared" si="0"/>
        <v>3</v>
      </c>
    </row>
    <row r="63" spans="1:8" ht="12.75">
      <c r="A63" t="s">
        <v>150</v>
      </c>
      <c r="B63" s="176" t="s">
        <v>120</v>
      </c>
      <c r="D63" s="180"/>
      <c r="E63" s="180">
        <v>6</v>
      </c>
      <c r="F63">
        <v>4</v>
      </c>
      <c r="G63">
        <v>30</v>
      </c>
      <c r="H63" s="180">
        <f t="shared" si="0"/>
        <v>6</v>
      </c>
    </row>
    <row r="64" spans="1:8" ht="12.75">
      <c r="A64" t="s">
        <v>150</v>
      </c>
      <c r="B64" s="176" t="s">
        <v>98</v>
      </c>
      <c r="D64" s="180"/>
      <c r="E64" s="180">
        <v>6</v>
      </c>
      <c r="F64">
        <v>4</v>
      </c>
      <c r="G64">
        <v>30</v>
      </c>
      <c r="H64" s="180">
        <f t="shared" si="0"/>
        <v>6</v>
      </c>
    </row>
    <row r="65" spans="1:8" ht="12.75">
      <c r="A65" t="s">
        <v>150</v>
      </c>
      <c r="B65" s="176" t="s">
        <v>132</v>
      </c>
      <c r="D65" s="180"/>
      <c r="E65" s="180">
        <v>3</v>
      </c>
      <c r="F65">
        <v>4</v>
      </c>
      <c r="G65">
        <v>30</v>
      </c>
      <c r="H65" s="180">
        <f t="shared" si="0"/>
        <v>3</v>
      </c>
    </row>
    <row r="66" spans="1:8" ht="25.5">
      <c r="A66" t="s">
        <v>150</v>
      </c>
      <c r="B66" s="176" t="s">
        <v>144</v>
      </c>
      <c r="D66" s="180">
        <v>4</v>
      </c>
      <c r="E66" s="180"/>
      <c r="F66">
        <v>4</v>
      </c>
      <c r="G66">
        <v>30</v>
      </c>
      <c r="H66" s="180">
        <f t="shared" si="0"/>
        <v>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WHiSM</cp:lastModifiedBy>
  <cp:lastPrinted>2023-12-12T10:00:22Z</cp:lastPrinted>
  <dcterms:created xsi:type="dcterms:W3CDTF">1998-05-26T18:21:06Z</dcterms:created>
  <dcterms:modified xsi:type="dcterms:W3CDTF">2024-07-10T19:28:01Z</dcterms:modified>
  <cp:category/>
  <cp:version/>
  <cp:contentType/>
  <cp:contentStatus/>
</cp:coreProperties>
</file>